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Q56" i="81"/>
  <c r="Q40"/>
  <c r="Q24"/>
  <c r="Q8"/>
  <c r="T2" i="82"/>
  <c r="T2" i="79"/>
  <c r="Q88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2" i="63"/>
  <c r="AB80"/>
  <c r="AB76"/>
  <c r="AB68"/>
  <c r="AB64"/>
  <c r="AB60"/>
  <c r="AB56"/>
  <c r="AB48"/>
  <c r="AB28"/>
  <c r="AB24"/>
  <c r="AB20"/>
  <c r="AB4"/>
  <c r="AB77"/>
  <c r="AB85" i="62"/>
  <c r="AB81"/>
  <c r="AB61"/>
  <c r="AB57"/>
  <c r="AB49"/>
  <c r="AB41"/>
  <c r="AB37"/>
  <c r="AB33"/>
  <c r="AB29"/>
  <c r="AB21"/>
  <c r="AB56"/>
  <c r="AB48"/>
  <c r="AB92" i="61"/>
  <c r="AB88"/>
  <c r="AB84"/>
  <c r="AB80"/>
  <c r="AB76"/>
  <c r="AB36"/>
  <c r="AB32"/>
  <c r="AB93"/>
  <c r="AB89"/>
  <c r="AB81"/>
  <c r="AB77"/>
  <c r="AB73"/>
  <c r="AA10" i="63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35" i="58"/>
  <c r="F15" i="61"/>
  <c r="F90" i="62"/>
  <c r="F51" i="63"/>
  <c r="F5"/>
  <c r="B99"/>
  <c r="F81" i="62"/>
  <c r="B99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4"/>
  <c r="O16"/>
  <c r="O98"/>
  <c r="V24" i="56"/>
  <c r="O35"/>
  <c r="V40"/>
  <c r="V42"/>
  <c r="O51"/>
  <c r="N8" i="55"/>
  <c r="F9"/>
  <c r="I99"/>
  <c r="M99"/>
  <c r="N12"/>
  <c r="F13"/>
  <c r="N28"/>
  <c r="O28" s="1"/>
  <c r="F29"/>
  <c r="N44"/>
  <c r="O44" s="1"/>
  <c r="F45"/>
  <c r="N60"/>
  <c r="F61"/>
  <c r="O72"/>
  <c r="O80"/>
  <c r="O92"/>
  <c r="O45" i="56"/>
  <c r="O65"/>
  <c r="V82" i="55"/>
  <c r="O15" i="56"/>
  <c r="V36"/>
  <c r="O47"/>
  <c r="V52"/>
  <c r="V59"/>
  <c r="V44" i="55"/>
  <c r="V11" i="56"/>
  <c r="V18"/>
  <c r="V27"/>
  <c r="V32"/>
  <c r="V48"/>
  <c r="B99" i="55"/>
  <c r="F3"/>
  <c r="K99"/>
  <c r="F5"/>
  <c r="O19"/>
  <c r="N20"/>
  <c r="F21"/>
  <c r="N36"/>
  <c r="F37"/>
  <c r="N52"/>
  <c r="O52" s="1"/>
  <c r="F53"/>
  <c r="O5" i="56"/>
  <c r="O21"/>
  <c r="O37"/>
  <c r="O53"/>
  <c r="O61"/>
  <c r="O69"/>
  <c r="O77"/>
  <c r="O23"/>
  <c r="V28"/>
  <c r="V39"/>
  <c r="V44"/>
  <c r="V63"/>
  <c r="V82"/>
  <c r="J99" i="55"/>
  <c r="N24"/>
  <c r="N40"/>
  <c r="N56"/>
  <c r="O96"/>
  <c r="V38" i="58"/>
  <c r="V70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72" i="55"/>
  <c r="V76"/>
  <c r="V80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8"/>
  <c r="O92"/>
  <c r="O84"/>
  <c r="G58" i="55"/>
  <c r="G42"/>
  <c r="V42" s="1"/>
  <c r="G26"/>
  <c r="V26" s="1"/>
  <c r="O93" i="58"/>
  <c r="N99" i="81"/>
  <c r="P99" s="1"/>
  <c r="K99"/>
  <c r="M99" s="1"/>
  <c r="H99"/>
  <c r="J99" s="1"/>
  <c r="E99"/>
  <c r="G99" s="1"/>
  <c r="O74" i="58"/>
  <c r="O26"/>
  <c r="O78" i="56"/>
  <c r="O66"/>
  <c r="O62"/>
  <c r="O54"/>
  <c r="O46"/>
  <c r="O30"/>
  <c r="O26"/>
  <c r="O10"/>
  <c r="B99" i="81"/>
  <c r="D99" s="1"/>
  <c r="O78" i="55"/>
  <c r="O74"/>
  <c r="O57" i="56"/>
  <c r="O29"/>
  <c r="G90" i="55"/>
  <c r="V90" s="1"/>
  <c r="G79"/>
  <c r="V79" s="1"/>
  <c r="G70"/>
  <c r="G66"/>
  <c r="G54"/>
  <c r="V54" s="1"/>
  <c r="G50"/>
  <c r="O20"/>
  <c r="G11"/>
  <c r="V11" s="1"/>
  <c r="O86"/>
  <c r="O62"/>
  <c r="O46"/>
  <c r="O38"/>
  <c r="G10"/>
  <c r="O10" s="1"/>
  <c r="O86" i="56"/>
  <c r="O70"/>
  <c r="V50"/>
  <c r="V26"/>
  <c r="O7"/>
  <c r="O94"/>
  <c r="G91" i="55"/>
  <c r="V91" s="1"/>
  <c r="G84"/>
  <c r="G75"/>
  <c r="V75" s="1"/>
  <c r="G68"/>
  <c r="G64"/>
  <c r="G60"/>
  <c r="V60" s="1"/>
  <c r="G56"/>
  <c r="V56" s="1"/>
  <c r="G43"/>
  <c r="V43" s="1"/>
  <c r="G40"/>
  <c r="V40" s="1"/>
  <c r="G36"/>
  <c r="V36" s="1"/>
  <c r="G32"/>
  <c r="G24"/>
  <c r="V24" s="1"/>
  <c r="O12"/>
  <c r="G9"/>
  <c r="V9" s="1"/>
  <c r="O4"/>
  <c r="O71"/>
  <c r="V51"/>
  <c r="O36"/>
  <c r="O30"/>
  <c r="O14"/>
  <c r="G54" i="57"/>
  <c r="V54" s="1"/>
  <c r="G38"/>
  <c r="V38" s="1"/>
  <c r="G6"/>
  <c r="O6" s="1"/>
  <c r="V74" i="58"/>
  <c r="V65"/>
  <c r="V26"/>
  <c r="V25"/>
  <c r="O57"/>
  <c r="G86" i="57"/>
  <c r="O86" s="1"/>
  <c r="G70"/>
  <c r="V70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O26"/>
  <c r="O79" l="1"/>
  <c r="O22" i="57"/>
  <c r="O38"/>
  <c r="O70"/>
  <c r="O90" i="55"/>
  <c r="O42"/>
  <c r="O77" i="57"/>
  <c r="O43" i="58"/>
  <c r="Q99" i="81"/>
  <c r="V70" i="55"/>
  <c r="O70"/>
  <c r="O66"/>
  <c r="V66"/>
  <c r="O56"/>
  <c r="O40"/>
  <c r="O91"/>
  <c r="O60"/>
  <c r="O4" i="56"/>
  <c r="V84" i="55"/>
  <c r="O84"/>
  <c r="O68"/>
  <c r="V68"/>
  <c r="V64"/>
  <c r="O64"/>
  <c r="O43"/>
  <c r="O32"/>
  <c r="V32"/>
  <c r="O24"/>
  <c r="O9"/>
  <c r="V86" i="57"/>
  <c r="V6"/>
  <c r="O11" i="58"/>
  <c r="O5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K39" i="78"/>
  <c r="Q62"/>
  <c r="J25"/>
  <c r="J16"/>
  <c r="O30"/>
  <c r="O94"/>
  <c r="I43"/>
  <c r="K94"/>
  <c r="P24"/>
  <c r="P62"/>
  <c r="K78"/>
  <c r="G30"/>
  <c r="G8"/>
  <c r="L68"/>
  <c r="P79"/>
  <c r="G63"/>
  <c r="Q53"/>
  <c r="I67"/>
  <c r="I4"/>
  <c r="P59"/>
  <c r="G2"/>
  <c r="L19"/>
  <c r="B5"/>
  <c r="I38"/>
  <c r="H53"/>
  <c r="G68"/>
  <c r="J8"/>
  <c r="H64"/>
  <c r="L75"/>
  <c r="K83"/>
  <c r="L12"/>
  <c r="H47"/>
  <c r="J18"/>
  <c r="K50"/>
  <c r="O91"/>
  <c r="N66"/>
  <c r="O61"/>
  <c r="L65"/>
  <c r="N27"/>
  <c r="E1"/>
  <c r="B53"/>
  <c r="H55"/>
  <c r="H96"/>
  <c r="L81"/>
  <c r="K92"/>
  <c r="P72"/>
  <c r="J7"/>
  <c r="P30"/>
  <c r="J6"/>
  <c r="Q13"/>
  <c r="B78"/>
  <c r="B41"/>
  <c r="K90"/>
  <c r="P27"/>
  <c r="O90"/>
  <c r="N3"/>
  <c r="B65"/>
  <c r="L73"/>
  <c r="G85"/>
  <c r="I85"/>
  <c r="H93"/>
  <c r="I97"/>
  <c r="G69"/>
  <c r="B14"/>
  <c r="G41"/>
  <c r="G53"/>
  <c r="O48"/>
  <c r="H46"/>
  <c r="P42"/>
  <c r="N6"/>
  <c r="G12"/>
  <c r="I75"/>
  <c r="H51"/>
  <c r="O97"/>
  <c r="J85"/>
  <c r="Q9"/>
  <c r="J38"/>
  <c r="H63"/>
  <c r="H68"/>
  <c r="J34"/>
  <c r="P16"/>
  <c r="K12"/>
  <c r="I66"/>
  <c r="Q73"/>
  <c r="Q61"/>
  <c r="Q55"/>
  <c r="J52"/>
  <c r="I44"/>
  <c r="H62"/>
  <c r="G64"/>
  <c r="H12"/>
  <c r="P81"/>
  <c r="I86"/>
  <c r="N78"/>
  <c r="K32"/>
  <c r="K21"/>
  <c r="B34"/>
  <c r="G59"/>
  <c r="L36"/>
  <c r="K44"/>
  <c r="H29"/>
  <c r="I88"/>
  <c r="K61"/>
  <c r="I73"/>
  <c r="Q4"/>
  <c r="H79"/>
  <c r="Q7"/>
  <c r="J77"/>
  <c r="Q14"/>
  <c r="J27"/>
  <c r="L56"/>
  <c r="N54"/>
  <c r="B89"/>
  <c r="H4"/>
  <c r="N75"/>
  <c r="B61"/>
  <c r="N23"/>
  <c r="O63"/>
  <c r="L64"/>
  <c r="H20"/>
  <c r="N15"/>
  <c r="N19"/>
  <c r="B77"/>
  <c r="I62"/>
  <c r="B18"/>
  <c r="Q29"/>
  <c r="I89"/>
  <c r="N12"/>
  <c r="H76"/>
  <c r="P18"/>
  <c r="Q88"/>
  <c r="Q83"/>
  <c r="G43"/>
  <c r="O83"/>
  <c r="K77"/>
  <c r="K19"/>
  <c r="P64"/>
  <c r="L54"/>
  <c r="Q45"/>
  <c r="O96"/>
  <c r="L20"/>
  <c r="L82"/>
  <c r="P85"/>
  <c r="Q20"/>
  <c r="B29"/>
  <c r="I27"/>
  <c r="J92"/>
  <c r="O72"/>
  <c r="K3"/>
  <c r="B90"/>
  <c r="N82"/>
  <c r="I60"/>
  <c r="I13"/>
  <c r="J69"/>
  <c r="P50"/>
  <c r="Q40"/>
  <c r="K89"/>
  <c r="Q80"/>
  <c r="G70"/>
  <c r="J66"/>
  <c r="G61"/>
  <c r="H67"/>
  <c r="O44"/>
  <c r="H59"/>
  <c r="O69"/>
  <c r="N8"/>
  <c r="L45"/>
  <c r="K86"/>
  <c r="Q19"/>
  <c r="J31"/>
  <c r="N39"/>
  <c r="P70"/>
  <c r="O6"/>
  <c r="L14"/>
  <c r="I22"/>
  <c r="B49"/>
  <c r="L44"/>
  <c r="O32"/>
  <c r="O43"/>
  <c r="P56"/>
  <c r="P37"/>
  <c r="B31"/>
  <c r="G35"/>
  <c r="G45"/>
  <c r="Q68"/>
  <c r="O89"/>
  <c r="I51"/>
  <c r="B94"/>
  <c r="O21"/>
  <c r="J76"/>
  <c r="N56"/>
  <c r="I64"/>
  <c r="P51"/>
  <c r="Q35"/>
  <c r="Q65"/>
  <c r="Q64"/>
  <c r="P65"/>
  <c r="Q17"/>
  <c r="K43"/>
  <c r="B44"/>
  <c r="L39"/>
  <c r="I48"/>
  <c r="O64"/>
  <c r="H95"/>
  <c r="H32"/>
  <c r="J50"/>
  <c r="G98"/>
  <c r="H26"/>
  <c r="G32"/>
  <c r="H82"/>
  <c r="B48"/>
  <c r="I39"/>
  <c r="N35"/>
  <c r="Q48"/>
  <c r="Q74"/>
  <c r="J47"/>
  <c r="L95"/>
  <c r="O14"/>
  <c r="B20"/>
  <c r="P57"/>
  <c r="G6"/>
  <c r="Q25"/>
  <c r="G38"/>
  <c r="Q84"/>
  <c r="B8"/>
  <c r="H7"/>
  <c r="Q44"/>
  <c r="I23"/>
  <c r="I90"/>
  <c r="B9"/>
  <c r="K59"/>
  <c r="I25"/>
  <c r="L49"/>
  <c r="K16"/>
  <c r="B97"/>
  <c r="N84"/>
  <c r="O5"/>
  <c r="Q63"/>
  <c r="K73"/>
  <c r="J39"/>
  <c r="G47"/>
  <c r="I49"/>
  <c r="B72"/>
  <c r="I40"/>
  <c r="I45"/>
  <c r="L43"/>
  <c r="K25"/>
  <c r="O57"/>
  <c r="O3"/>
  <c r="P40"/>
  <c r="J60"/>
  <c r="I33"/>
  <c r="P52"/>
  <c r="P11"/>
  <c r="J15"/>
  <c r="H78"/>
  <c r="I65"/>
  <c r="J79"/>
  <c r="B64"/>
  <c r="P66"/>
  <c r="N68"/>
  <c r="N14"/>
  <c r="N77"/>
  <c r="K76"/>
  <c r="J91"/>
  <c r="H28"/>
  <c r="O85"/>
  <c r="L42"/>
  <c r="K28"/>
  <c r="G80"/>
  <c r="Q46"/>
  <c r="K95"/>
  <c r="G29"/>
  <c r="L79"/>
  <c r="B73"/>
  <c r="J88"/>
  <c r="B32"/>
  <c r="I94"/>
  <c r="P60"/>
  <c r="Q30"/>
  <c r="N65"/>
  <c r="Q50"/>
  <c r="N24"/>
  <c r="P67"/>
  <c r="K7"/>
  <c r="O87"/>
  <c r="P26"/>
  <c r="K55"/>
  <c r="K42"/>
  <c r="J17"/>
  <c r="N31"/>
  <c r="O47"/>
  <c r="I93"/>
  <c r="H87"/>
  <c r="I18"/>
  <c r="J96"/>
  <c r="H24"/>
  <c r="G60"/>
  <c r="L25"/>
  <c r="O68"/>
  <c r="I46"/>
  <c r="Q21"/>
  <c r="H60"/>
  <c r="N72"/>
  <c r="G22"/>
  <c r="I84"/>
  <c r="P68"/>
  <c r="L74"/>
  <c r="Q41"/>
  <c r="P5"/>
  <c r="L85"/>
  <c r="I21"/>
  <c r="O79"/>
  <c r="G20"/>
  <c r="K84"/>
  <c r="G50"/>
  <c r="P38"/>
  <c r="L11"/>
  <c r="G51"/>
  <c r="O82"/>
  <c r="G48"/>
  <c r="N64"/>
  <c r="G78"/>
  <c r="P9"/>
  <c r="K71"/>
  <c r="G77"/>
  <c r="P86"/>
  <c r="Q58"/>
  <c r="K93"/>
  <c r="H98"/>
  <c r="J89"/>
  <c r="B22"/>
  <c r="J97"/>
  <c r="I63"/>
  <c r="N95"/>
  <c r="G81"/>
  <c r="H34"/>
  <c r="G84"/>
  <c r="B84"/>
  <c r="N44"/>
  <c r="G89"/>
  <c r="K20"/>
  <c r="O7"/>
  <c r="P6"/>
  <c r="K47"/>
  <c r="N4"/>
  <c r="P23"/>
  <c r="I96"/>
  <c r="I50"/>
  <c r="G76"/>
  <c r="I29"/>
  <c r="K53"/>
  <c r="N30"/>
  <c r="K33"/>
  <c r="J4"/>
  <c r="P82"/>
  <c r="O92"/>
  <c r="Q36"/>
  <c r="L67"/>
  <c r="L46"/>
  <c r="J26"/>
  <c r="N69"/>
  <c r="Q11"/>
  <c r="N5"/>
  <c r="J80"/>
  <c r="L98"/>
  <c r="B38"/>
  <c r="J86"/>
  <c r="P83"/>
  <c r="L50"/>
  <c r="B88"/>
  <c r="Q72"/>
  <c r="H8"/>
  <c r="B69"/>
  <c r="L78"/>
  <c r="J61"/>
  <c r="K36"/>
  <c r="H23"/>
  <c r="J49"/>
  <c r="H88"/>
  <c r="O20"/>
  <c r="P32"/>
  <c r="O25"/>
  <c r="H50"/>
  <c r="P61"/>
  <c r="B74"/>
  <c r="G16"/>
  <c r="O35"/>
  <c r="H92"/>
  <c r="N97"/>
  <c r="K70"/>
  <c r="B30"/>
  <c r="K56"/>
  <c r="P34"/>
  <c r="P15"/>
  <c r="I82"/>
  <c r="P58"/>
  <c r="B57"/>
  <c r="J82"/>
  <c r="H74"/>
  <c r="L60"/>
  <c r="O29"/>
  <c r="N70"/>
  <c r="N85"/>
  <c r="G93"/>
  <c r="H57"/>
  <c r="P21"/>
  <c r="L22"/>
  <c r="J3"/>
  <c r="B43"/>
  <c r="B55"/>
  <c r="Q71"/>
  <c r="I31"/>
  <c r="I54"/>
  <c r="J78"/>
  <c r="H43"/>
  <c r="B19"/>
  <c r="J68"/>
  <c r="J32"/>
  <c r="O41"/>
  <c r="G49"/>
  <c r="P17"/>
  <c r="O88"/>
  <c r="K51"/>
  <c r="J93"/>
  <c r="P25"/>
  <c r="P28"/>
  <c r="B35"/>
  <c r="I15"/>
  <c r="L55"/>
  <c r="P90"/>
  <c r="O80"/>
  <c r="J54"/>
  <c r="B70"/>
  <c r="H72"/>
  <c r="P35"/>
  <c r="J58"/>
  <c r="L48"/>
  <c r="O54"/>
  <c r="G90"/>
  <c r="P63"/>
  <c r="I72"/>
  <c r="Q27"/>
  <c r="L90"/>
  <c r="I11"/>
  <c r="H3"/>
  <c r="K45"/>
  <c r="J84"/>
  <c r="P20"/>
  <c r="L72"/>
  <c r="N59"/>
  <c r="B6"/>
  <c r="K96"/>
  <c r="Q57"/>
  <c r="G82"/>
  <c r="P7"/>
  <c r="H80"/>
  <c r="N94"/>
  <c r="G87"/>
  <c r="Q90"/>
  <c r="J83"/>
  <c r="O38"/>
  <c r="Q12"/>
  <c r="G24"/>
  <c r="N17"/>
  <c r="O67"/>
  <c r="B4"/>
  <c r="B67"/>
  <c r="B16"/>
  <c r="H91"/>
  <c r="L33"/>
  <c r="H19"/>
  <c r="O4"/>
  <c r="J72"/>
  <c r="K17"/>
  <c r="L15"/>
  <c r="L18"/>
  <c r="K40"/>
  <c r="K57"/>
  <c r="N42"/>
  <c r="J13"/>
  <c r="G62"/>
  <c r="Q34"/>
  <c r="N37"/>
  <c r="J40"/>
  <c r="L47"/>
  <c r="O78"/>
  <c r="I92"/>
  <c r="G28"/>
  <c r="J51"/>
  <c r="K31"/>
  <c r="O98"/>
  <c r="L57"/>
  <c r="Q10"/>
  <c r="Q32"/>
  <c r="I69"/>
  <c r="L52"/>
  <c r="J71"/>
  <c r="N25"/>
  <c r="O34"/>
  <c r="J55"/>
  <c r="K48"/>
  <c r="O12"/>
  <c r="N62"/>
  <c r="G14"/>
  <c r="G56"/>
  <c r="L91"/>
  <c r="L23"/>
  <c r="N87"/>
  <c r="K37"/>
  <c r="N21"/>
  <c r="N83"/>
  <c r="J45"/>
  <c r="K8"/>
  <c r="O62"/>
  <c r="J36"/>
  <c r="O45"/>
  <c r="B50"/>
  <c r="L61"/>
  <c r="O84"/>
  <c r="C1"/>
  <c r="Q51"/>
  <c r="P47"/>
  <c r="G55"/>
  <c r="B95"/>
  <c r="N20"/>
  <c r="P22"/>
  <c r="Q37"/>
  <c r="G65"/>
  <c r="G25"/>
  <c r="K26"/>
  <c r="O19"/>
  <c r="J20"/>
  <c r="K23"/>
  <c r="J59"/>
  <c r="H45"/>
  <c r="H44"/>
  <c r="K91"/>
  <c r="P73"/>
  <c r="L3"/>
  <c r="K75"/>
  <c r="O33"/>
  <c r="I34"/>
  <c r="L62"/>
  <c r="N10"/>
  <c r="G44"/>
  <c r="K34"/>
  <c r="K98"/>
  <c r="P14"/>
  <c r="O65"/>
  <c r="P91"/>
  <c r="H11"/>
  <c r="Q22"/>
  <c r="K18"/>
  <c r="L24"/>
  <c r="J21"/>
  <c r="J22"/>
  <c r="H85"/>
  <c r="K13"/>
  <c r="J67"/>
  <c r="I55"/>
  <c r="K41"/>
  <c r="Q94"/>
  <c r="O86"/>
  <c r="L63"/>
  <c r="O53"/>
  <c r="Q70"/>
  <c r="O93"/>
  <c r="L34"/>
  <c r="H58"/>
  <c r="I74"/>
  <c r="H83"/>
  <c r="I52"/>
  <c r="P54"/>
  <c r="J9"/>
  <c r="O24"/>
  <c r="N93"/>
  <c r="B86"/>
  <c r="N88"/>
  <c r="H41"/>
  <c r="G54"/>
  <c r="P55"/>
  <c r="B82"/>
  <c r="G21"/>
  <c r="I24"/>
  <c r="N47"/>
  <c r="L13"/>
  <c r="G10"/>
  <c r="N9"/>
  <c r="H6"/>
  <c r="Q75"/>
  <c r="P75"/>
  <c r="Q5"/>
  <c r="I19"/>
  <c r="N52"/>
  <c r="G42"/>
  <c r="K68"/>
  <c r="O11"/>
  <c r="J24"/>
  <c r="N81"/>
  <c r="B39"/>
  <c r="G18"/>
  <c r="G57"/>
  <c r="K65"/>
  <c r="Q76"/>
  <c r="I57"/>
  <c r="N48"/>
  <c r="Q18"/>
  <c r="J56"/>
  <c r="K15"/>
  <c r="H86"/>
  <c r="O37"/>
  <c r="G91"/>
  <c r="H84"/>
  <c r="J41"/>
  <c r="N89"/>
  <c r="G31"/>
  <c r="G26"/>
  <c r="N86"/>
  <c r="N26"/>
  <c r="N38"/>
  <c r="I26"/>
  <c r="B28"/>
  <c r="B87"/>
  <c r="P36"/>
  <c r="B33"/>
  <c r="I42"/>
  <c r="N90"/>
  <c r="N50"/>
  <c r="P76"/>
  <c r="O13"/>
  <c r="I79"/>
  <c r="K30"/>
  <c r="L30"/>
  <c r="L29"/>
  <c r="L8"/>
  <c r="K54"/>
  <c r="I70"/>
  <c r="O58"/>
  <c r="L77"/>
  <c r="N60"/>
  <c r="G37"/>
  <c r="I41"/>
  <c r="O59"/>
  <c r="G5"/>
  <c r="Q92"/>
  <c r="I6"/>
  <c r="L31"/>
  <c r="B23"/>
  <c r="J10"/>
  <c r="K58"/>
  <c r="G40"/>
  <c r="O16"/>
  <c r="Q81"/>
  <c r="B98"/>
  <c r="H97"/>
  <c r="L92"/>
  <c r="I32"/>
  <c r="K69"/>
  <c r="P4"/>
  <c r="L80"/>
  <c r="B37"/>
  <c r="K38"/>
  <c r="Q15"/>
  <c r="K87"/>
  <c r="Q52"/>
  <c r="N57"/>
  <c r="G7"/>
  <c r="L28"/>
  <c r="J12"/>
  <c r="Q95"/>
  <c r="O18"/>
  <c r="J74"/>
  <c r="K81"/>
  <c r="Q38"/>
  <c r="I37"/>
  <c r="B58"/>
  <c r="G96"/>
  <c r="B93"/>
  <c r="J11"/>
  <c r="N96"/>
  <c r="B36"/>
  <c r="I3"/>
  <c r="O46"/>
  <c r="L87"/>
  <c r="B63"/>
  <c r="P44"/>
  <c r="K85"/>
  <c r="D1"/>
  <c r="N34"/>
  <c r="B11"/>
  <c r="I76"/>
  <c r="Q3"/>
  <c r="H22"/>
  <c r="N32"/>
  <c r="K35"/>
  <c r="P49"/>
  <c r="H71"/>
  <c r="B51"/>
  <c r="G27"/>
  <c r="K5"/>
  <c r="I98"/>
  <c r="L94"/>
  <c r="L96"/>
  <c r="J75"/>
  <c r="N76"/>
  <c r="P88"/>
  <c r="O76"/>
  <c r="J57"/>
  <c r="Q60"/>
  <c r="K11"/>
  <c r="P89"/>
  <c r="Q86"/>
  <c r="N98"/>
  <c r="G74"/>
  <c r="I87"/>
  <c r="J37"/>
  <c r="O52"/>
  <c r="J14"/>
  <c r="J28"/>
  <c r="G46"/>
  <c r="B68"/>
  <c r="Q42"/>
  <c r="I12"/>
  <c r="Q16"/>
  <c r="P43"/>
  <c r="Q26"/>
  <c r="B76"/>
  <c r="G19"/>
  <c r="B54"/>
  <c r="P46"/>
  <c r="O56"/>
  <c r="H54"/>
  <c r="H13"/>
  <c r="B7"/>
  <c r="K62"/>
  <c r="I8"/>
  <c r="L83"/>
  <c r="J43"/>
  <c r="O74"/>
  <c r="K80"/>
  <c r="P31"/>
  <c r="P77"/>
  <c r="L93"/>
  <c r="J19"/>
  <c r="N40"/>
  <c r="H48"/>
  <c r="H17"/>
  <c r="K74"/>
  <c r="H90"/>
  <c r="H33"/>
  <c r="Q39"/>
  <c r="J62"/>
  <c r="N18"/>
  <c r="H52"/>
  <c r="B40"/>
  <c r="N80"/>
  <c r="L16"/>
  <c r="N51"/>
  <c r="H2"/>
  <c r="I53"/>
  <c r="P87"/>
  <c r="N63"/>
  <c r="L40"/>
  <c r="L71"/>
  <c r="N91"/>
  <c r="G4"/>
  <c r="K9"/>
  <c r="H39"/>
  <c r="Q49"/>
  <c r="B59"/>
  <c r="L41"/>
  <c r="L7"/>
  <c r="B80"/>
  <c r="N46"/>
  <c r="J70"/>
  <c r="N58"/>
  <c r="N16"/>
  <c r="G79"/>
  <c r="B62"/>
  <c r="P48"/>
  <c r="O55"/>
  <c r="J63"/>
  <c r="N7"/>
  <c r="P74"/>
  <c r="G75"/>
  <c r="B81"/>
  <c r="O42"/>
  <c r="B71"/>
  <c r="L51"/>
  <c r="P8"/>
  <c r="L38"/>
  <c r="K72"/>
  <c r="H49"/>
  <c r="O31"/>
  <c r="J94"/>
  <c r="B85"/>
  <c r="G73"/>
  <c r="N13"/>
  <c r="Q54"/>
  <c r="L53"/>
  <c r="N73"/>
  <c r="K49"/>
  <c r="L70"/>
  <c r="O27"/>
  <c r="K27"/>
  <c r="O10"/>
  <c r="N33"/>
  <c r="J95"/>
  <c r="N61"/>
  <c r="I83"/>
  <c r="H9"/>
  <c r="H21"/>
  <c r="Q89"/>
  <c r="P53"/>
  <c r="K66"/>
  <c r="O39"/>
  <c r="Q78"/>
  <c r="Q93"/>
  <c r="H37"/>
  <c r="B83"/>
  <c r="Q6"/>
  <c r="G66"/>
  <c r="N49"/>
  <c r="P69"/>
  <c r="O36"/>
  <c r="I28"/>
  <c r="G11"/>
  <c r="N55"/>
  <c r="J30"/>
  <c r="K67"/>
  <c r="B12"/>
  <c r="O9"/>
  <c r="N74"/>
  <c r="G36"/>
  <c r="G52"/>
  <c r="Q97"/>
  <c r="P3"/>
  <c r="K82"/>
  <c r="B15"/>
  <c r="O23"/>
  <c r="H40"/>
  <c r="L97"/>
  <c r="G72"/>
  <c r="H89"/>
  <c r="I78"/>
  <c r="O50"/>
  <c r="H31"/>
  <c r="Q31"/>
  <c r="K64"/>
  <c r="O40"/>
  <c r="I71"/>
  <c r="G97"/>
  <c r="J73"/>
  <c r="P13"/>
  <c r="J98"/>
  <c r="B60"/>
  <c r="G95"/>
  <c r="B46"/>
  <c r="Q8"/>
  <c r="B10"/>
  <c r="Q82"/>
  <c r="N67"/>
  <c r="N11"/>
  <c r="H18"/>
  <c r="P78"/>
  <c r="G88"/>
  <c r="P41"/>
  <c r="Q96"/>
  <c r="H36"/>
  <c r="B2"/>
  <c r="I36"/>
  <c r="O26"/>
  <c r="I95"/>
  <c r="O95"/>
  <c r="H94"/>
  <c r="K79"/>
  <c r="L17"/>
  <c r="J53"/>
  <c r="B42"/>
  <c r="L58"/>
  <c r="P71"/>
  <c r="Q85"/>
  <c r="L32"/>
  <c r="L69"/>
  <c r="N92"/>
  <c r="K29"/>
  <c r="Q47"/>
  <c r="B75"/>
  <c r="K88"/>
  <c r="J64"/>
  <c r="J87"/>
  <c r="O51"/>
  <c r="I9"/>
  <c r="I68"/>
  <c r="K60"/>
  <c r="H65"/>
  <c r="N36"/>
  <c r="Q77"/>
  <c r="H5"/>
  <c r="H10"/>
  <c r="B25"/>
  <c r="P98"/>
  <c r="L4"/>
  <c r="Q59"/>
  <c r="H35"/>
  <c r="H81"/>
  <c r="G94"/>
  <c r="H66"/>
  <c r="H70"/>
  <c r="G83"/>
  <c r="G86"/>
  <c r="O66"/>
  <c r="L26"/>
  <c r="N45"/>
  <c r="I61"/>
  <c r="L59"/>
  <c r="O81"/>
  <c r="I30"/>
  <c r="G92"/>
  <c r="K97"/>
  <c r="P12"/>
  <c r="B66"/>
  <c r="Q56"/>
  <c r="G9"/>
  <c r="K52"/>
  <c r="N29"/>
  <c r="K63"/>
  <c r="G34"/>
  <c r="J23"/>
  <c r="H77"/>
  <c r="O28"/>
  <c r="L9"/>
  <c r="J35"/>
  <c r="Q23"/>
  <c r="G17"/>
  <c r="L89"/>
  <c r="H25"/>
  <c r="J5"/>
  <c r="N53"/>
  <c r="P96"/>
  <c r="Q33"/>
  <c r="O70"/>
  <c r="Q91"/>
  <c r="H15"/>
  <c r="J48"/>
  <c r="B96"/>
  <c r="H56"/>
  <c r="B13"/>
  <c r="N28"/>
  <c r="P94"/>
  <c r="L6"/>
  <c r="G39"/>
  <c r="N22"/>
  <c r="K14"/>
  <c r="O75"/>
  <c r="Q43"/>
  <c r="B26"/>
  <c r="K24"/>
  <c r="G33"/>
  <c r="B17"/>
  <c r="L76"/>
  <c r="P84"/>
  <c r="L10"/>
  <c r="J33"/>
  <c r="H38"/>
  <c r="I35"/>
  <c r="P10"/>
  <c r="P39"/>
  <c r="P92"/>
  <c r="J81"/>
  <c r="B27"/>
  <c r="I7"/>
  <c r="B24"/>
  <c r="Q67"/>
  <c r="P97"/>
  <c r="H14"/>
  <c r="P80"/>
  <c r="I10"/>
  <c r="J65"/>
  <c r="K6"/>
  <c r="O71"/>
  <c r="H75"/>
  <c r="L21"/>
  <c r="L84"/>
  <c r="B47"/>
  <c r="J44"/>
  <c r="N79"/>
  <c r="L66"/>
  <c r="P45"/>
  <c r="L88"/>
  <c r="I17"/>
  <c r="J90"/>
  <c r="P93"/>
  <c r="I77"/>
  <c r="I20"/>
  <c r="K4"/>
  <c r="B21"/>
  <c r="P33"/>
  <c r="Q69"/>
  <c r="K10"/>
  <c r="B3"/>
  <c r="G3"/>
  <c r="K22"/>
  <c r="G23"/>
  <c r="P29"/>
  <c r="O15"/>
  <c r="N71"/>
  <c r="B52"/>
  <c r="I56"/>
  <c r="G58"/>
  <c r="P19"/>
  <c r="J42"/>
  <c r="B91"/>
  <c r="H73"/>
  <c r="H16"/>
  <c r="L86"/>
  <c r="Q98"/>
  <c r="O60"/>
  <c r="O17"/>
  <c r="B92"/>
  <c r="Q24"/>
  <c r="B56"/>
  <c r="G15"/>
  <c r="H61"/>
  <c r="L27"/>
  <c r="Q66"/>
  <c r="I16"/>
  <c r="J29"/>
  <c r="L37"/>
  <c r="O22"/>
  <c r="Q87"/>
  <c r="I91"/>
  <c r="L5"/>
  <c r="B79"/>
  <c r="G67"/>
  <c r="I81"/>
  <c r="K46"/>
  <c r="G13"/>
  <c r="L35"/>
  <c r="I14"/>
  <c r="G71"/>
  <c r="F1"/>
  <c r="I47"/>
  <c r="P95"/>
  <c r="B45"/>
  <c r="H27"/>
  <c r="I80"/>
  <c r="I58"/>
  <c r="O77"/>
  <c r="Q28"/>
  <c r="J46"/>
  <c r="I5"/>
  <c r="N41"/>
  <c r="O8"/>
  <c r="O73"/>
  <c r="O49"/>
  <c r="N43"/>
  <c r="H30"/>
  <c r="I59"/>
  <c r="Q79"/>
  <c r="H69"/>
  <c r="H42"/>
  <c r="M59" l="1"/>
  <c r="R43"/>
  <c r="R41"/>
  <c r="M5"/>
  <c r="M58"/>
  <c r="M80"/>
  <c r="F45"/>
  <c r="E45"/>
  <c r="D45"/>
  <c r="C45"/>
  <c r="M47"/>
  <c r="M14"/>
  <c r="M81"/>
  <c r="F79"/>
  <c r="D79"/>
  <c r="E79"/>
  <c r="C79"/>
  <c r="M91"/>
  <c r="M16"/>
  <c r="F56"/>
  <c r="D56"/>
  <c r="E56"/>
  <c r="C56"/>
  <c r="F92"/>
  <c r="C92"/>
  <c r="D92"/>
  <c r="E92"/>
  <c r="D91"/>
  <c r="F91"/>
  <c r="C91"/>
  <c r="E91"/>
  <c r="M56"/>
  <c r="F52"/>
  <c r="E52"/>
  <c r="C52"/>
  <c r="D52"/>
  <c r="R71"/>
  <c r="G99"/>
  <c r="D3"/>
  <c r="F3"/>
  <c r="C3"/>
  <c r="E3"/>
  <c r="B99"/>
  <c r="C21"/>
  <c r="E21"/>
  <c r="F21"/>
  <c r="D21"/>
  <c r="M20"/>
  <c r="M77"/>
  <c r="M17"/>
  <c r="R79"/>
  <c r="F47"/>
  <c r="C47"/>
  <c r="E47"/>
  <c r="D47"/>
  <c r="M10"/>
  <c r="F24"/>
  <c r="C24"/>
  <c r="D24"/>
  <c r="E24"/>
  <c r="M7"/>
  <c r="C27"/>
  <c r="D27"/>
  <c r="E27"/>
  <c r="F27"/>
  <c r="M35"/>
  <c r="F17"/>
  <c r="D17"/>
  <c r="E17"/>
  <c r="C17"/>
  <c r="E26"/>
  <c r="C26"/>
  <c r="D26"/>
  <c r="F26"/>
  <c r="R22"/>
  <c r="R28"/>
  <c r="F13"/>
  <c r="E13"/>
  <c r="D13"/>
  <c r="C13"/>
  <c r="E96"/>
  <c r="C96"/>
  <c r="D96"/>
  <c r="F96"/>
  <c r="R53"/>
  <c r="R29"/>
  <c r="D66"/>
  <c r="C66"/>
  <c r="E66"/>
  <c r="F66"/>
  <c r="M30"/>
  <c r="M61"/>
  <c r="R45"/>
  <c r="F25"/>
  <c r="D25"/>
  <c r="E25"/>
  <c r="C25"/>
  <c r="R36"/>
  <c r="M68"/>
  <c r="M9"/>
  <c r="E75"/>
  <c r="F75"/>
  <c r="D75"/>
  <c r="C75"/>
  <c r="R92"/>
  <c r="F42"/>
  <c r="D42"/>
  <c r="E42"/>
  <c r="C42"/>
  <c r="M95"/>
  <c r="M36"/>
  <c r="R11"/>
  <c r="R67"/>
  <c r="C10"/>
  <c r="F10"/>
  <c r="E10"/>
  <c r="D10"/>
  <c r="C46"/>
  <c r="D46"/>
  <c r="E46"/>
  <c r="F46"/>
  <c r="C60"/>
  <c r="F60"/>
  <c r="D60"/>
  <c r="E60"/>
  <c r="M71"/>
  <c r="M78"/>
  <c r="D15"/>
  <c r="C15"/>
  <c r="E15"/>
  <c r="F15"/>
  <c r="P99"/>
  <c r="R74"/>
  <c r="F12"/>
  <c r="C12"/>
  <c r="E12"/>
  <c r="D12"/>
  <c r="R55"/>
  <c r="M28"/>
  <c r="R49"/>
  <c r="F83"/>
  <c r="E83"/>
  <c r="C83"/>
  <c r="D83"/>
  <c r="M83"/>
  <c r="R61"/>
  <c r="R33"/>
  <c r="R73"/>
  <c r="R13"/>
  <c r="E85"/>
  <c r="D85"/>
  <c r="F85"/>
  <c r="C85"/>
  <c r="F71"/>
  <c r="C71"/>
  <c r="E71"/>
  <c r="D71"/>
  <c r="C81"/>
  <c r="D81"/>
  <c r="F81"/>
  <c r="E81"/>
  <c r="R7"/>
  <c r="F62"/>
  <c r="C62"/>
  <c r="D62"/>
  <c r="E62"/>
  <c r="R16"/>
  <c r="R58"/>
  <c r="R46"/>
  <c r="E80"/>
  <c r="D80"/>
  <c r="C80"/>
  <c r="F80"/>
  <c r="C59"/>
  <c r="D59"/>
  <c r="E59"/>
  <c r="F59"/>
  <c r="R91"/>
  <c r="R63"/>
  <c r="M53"/>
  <c r="R51"/>
  <c r="R80"/>
  <c r="D40"/>
  <c r="C40"/>
  <c r="F40"/>
  <c r="E40"/>
  <c r="R18"/>
  <c r="R40"/>
  <c r="M8"/>
  <c r="F7"/>
  <c r="C7"/>
  <c r="E7"/>
  <c r="D7"/>
  <c r="C54"/>
  <c r="D54"/>
  <c r="F54"/>
  <c r="E54"/>
  <c r="F76"/>
  <c r="C76"/>
  <c r="E76"/>
  <c r="D76"/>
  <c r="M12"/>
  <c r="F68"/>
  <c r="C68"/>
  <c r="D68"/>
  <c r="E68"/>
  <c r="M87"/>
  <c r="R98"/>
  <c r="R76"/>
  <c r="M98"/>
  <c r="F51"/>
  <c r="C51"/>
  <c r="D51"/>
  <c r="E51"/>
  <c r="R32"/>
  <c r="Q99"/>
  <c r="M76"/>
  <c r="D11"/>
  <c r="F11"/>
  <c r="C11"/>
  <c r="E11"/>
  <c r="R34"/>
  <c r="E63"/>
  <c r="D63"/>
  <c r="C63"/>
  <c r="F63"/>
  <c r="M3"/>
  <c r="I99"/>
  <c r="D36"/>
  <c r="C36"/>
  <c r="E36"/>
  <c r="F36"/>
  <c r="R96"/>
  <c r="C93"/>
  <c r="F93"/>
  <c r="D93"/>
  <c r="E93"/>
  <c r="D58"/>
  <c r="E58"/>
  <c r="F58"/>
  <c r="C58"/>
  <c r="M37"/>
  <c r="R57"/>
  <c r="C37"/>
  <c r="E37"/>
  <c r="D37"/>
  <c r="F37"/>
  <c r="M32"/>
  <c r="F98"/>
  <c r="C98"/>
  <c r="D98"/>
  <c r="E98"/>
  <c r="D23"/>
  <c r="C23"/>
  <c r="E23"/>
  <c r="F23"/>
  <c r="M6"/>
  <c r="M41"/>
  <c r="R60"/>
  <c r="M70"/>
  <c r="M79"/>
  <c r="R50"/>
  <c r="R90"/>
  <c r="M42"/>
  <c r="E33"/>
  <c r="C33"/>
  <c r="F33"/>
  <c r="D33"/>
  <c r="F87"/>
  <c r="E87"/>
  <c r="C87"/>
  <c r="D87"/>
  <c r="C28"/>
  <c r="E28"/>
  <c r="F28"/>
  <c r="D28"/>
  <c r="M26"/>
  <c r="R38"/>
  <c r="R26"/>
  <c r="R86"/>
  <c r="R89"/>
  <c r="R48"/>
  <c r="M57"/>
  <c r="C39"/>
  <c r="F39"/>
  <c r="E39"/>
  <c r="D39"/>
  <c r="R81"/>
  <c r="R52"/>
  <c r="M19"/>
  <c r="R9"/>
  <c r="R47"/>
  <c r="M24"/>
  <c r="F82"/>
  <c r="D82"/>
  <c r="C82"/>
  <c r="E82"/>
  <c r="R88"/>
  <c r="D86"/>
  <c r="E86"/>
  <c r="F86"/>
  <c r="C86"/>
  <c r="R93"/>
  <c r="M52"/>
  <c r="M74"/>
  <c r="M55"/>
  <c r="R10"/>
  <c r="M34"/>
  <c r="L99"/>
  <c r="R20"/>
  <c r="F95"/>
  <c r="C95"/>
  <c r="D95"/>
  <c r="E95"/>
  <c r="E50"/>
  <c r="C50"/>
  <c r="F50"/>
  <c r="D50"/>
  <c r="R83"/>
  <c r="R21"/>
  <c r="R87"/>
  <c r="R62"/>
  <c r="R25"/>
  <c r="M69"/>
  <c r="M92"/>
  <c r="R37"/>
  <c r="R42"/>
  <c r="C16"/>
  <c r="D16"/>
  <c r="E16"/>
  <c r="F16"/>
  <c r="C67"/>
  <c r="E67"/>
  <c r="D67"/>
  <c r="F67"/>
  <c r="F4"/>
  <c r="E4"/>
  <c r="C4"/>
  <c r="D4"/>
  <c r="R17"/>
  <c r="R94"/>
  <c r="D6"/>
  <c r="C6"/>
  <c r="F6"/>
  <c r="E6"/>
  <c r="R59"/>
  <c r="H99"/>
  <c r="M11"/>
  <c r="M72"/>
  <c r="D70"/>
  <c r="E70"/>
  <c r="F70"/>
  <c r="C70"/>
  <c r="M15"/>
  <c r="D35"/>
  <c r="E35"/>
  <c r="C35"/>
  <c r="F35"/>
  <c r="C19"/>
  <c r="E19"/>
  <c r="F19"/>
  <c r="D19"/>
  <c r="M54"/>
  <c r="M31"/>
  <c r="C55"/>
  <c r="F55"/>
  <c r="E55"/>
  <c r="D55"/>
  <c r="C43"/>
  <c r="D43"/>
  <c r="F43"/>
  <c r="E43"/>
  <c r="J99"/>
  <c r="R85"/>
  <c r="R70"/>
  <c r="D57"/>
  <c r="F57"/>
  <c r="C57"/>
  <c r="E57"/>
  <c r="M82"/>
  <c r="D30"/>
  <c r="C30"/>
  <c r="E30"/>
  <c r="F30"/>
  <c r="R97"/>
  <c r="C74"/>
  <c r="F74"/>
  <c r="E74"/>
  <c r="D74"/>
  <c r="F69"/>
  <c r="E69"/>
  <c r="D69"/>
  <c r="C69"/>
  <c r="C88"/>
  <c r="F88"/>
  <c r="D88"/>
  <c r="E88"/>
  <c r="D38"/>
  <c r="F38"/>
  <c r="E38"/>
  <c r="C38"/>
  <c r="R5"/>
  <c r="R69"/>
  <c r="R30"/>
  <c r="M29"/>
  <c r="M50"/>
  <c r="M96"/>
  <c r="R4"/>
  <c r="R44"/>
  <c r="C84"/>
  <c r="F84"/>
  <c r="E84"/>
  <c r="D84"/>
  <c r="R95"/>
  <c r="M63"/>
  <c r="E22"/>
  <c r="C22"/>
  <c r="D22"/>
  <c r="F22"/>
  <c r="R64"/>
  <c r="M21"/>
  <c r="M84"/>
  <c r="R72"/>
  <c r="M46"/>
  <c r="M18"/>
  <c r="M93"/>
  <c r="R31"/>
  <c r="R24"/>
  <c r="R65"/>
  <c r="M94"/>
  <c r="E32"/>
  <c r="C32"/>
  <c r="D32"/>
  <c r="F32"/>
  <c r="E73"/>
  <c r="F73"/>
  <c r="C73"/>
  <c r="D73"/>
  <c r="R77"/>
  <c r="R14"/>
  <c r="R68"/>
  <c r="D64"/>
  <c r="F64"/>
  <c r="C64"/>
  <c r="E64"/>
  <c r="M65"/>
  <c r="M33"/>
  <c r="O99"/>
  <c r="M45"/>
  <c r="M40"/>
  <c r="C72"/>
  <c r="D72"/>
  <c r="E72"/>
  <c r="F72"/>
  <c r="M49"/>
  <c r="R84"/>
  <c r="F97"/>
  <c r="C97"/>
  <c r="D97"/>
  <c r="E97"/>
  <c r="M25"/>
  <c r="C9"/>
  <c r="E9"/>
  <c r="D9"/>
  <c r="F9"/>
  <c r="M90"/>
  <c r="M23"/>
  <c r="F8"/>
  <c r="E8"/>
  <c r="D8"/>
  <c r="C8"/>
  <c r="D20"/>
  <c r="E20"/>
  <c r="F20"/>
  <c r="C20"/>
  <c r="R35"/>
  <c r="M39"/>
  <c r="F48"/>
  <c r="C48"/>
  <c r="D48"/>
  <c r="E48"/>
  <c r="M48"/>
  <c r="D44"/>
  <c r="E44"/>
  <c r="C44"/>
  <c r="F44"/>
  <c r="M64"/>
  <c r="R56"/>
  <c r="F94"/>
  <c r="D94"/>
  <c r="E94"/>
  <c r="C94"/>
  <c r="M51"/>
  <c r="C31"/>
  <c r="F31"/>
  <c r="D31"/>
  <c r="E31"/>
  <c r="E49"/>
  <c r="C49"/>
  <c r="D49"/>
  <c r="F49"/>
  <c r="M22"/>
  <c r="R39"/>
  <c r="R8"/>
  <c r="M13"/>
  <c r="M60"/>
  <c r="R82"/>
  <c r="E90"/>
  <c r="C90"/>
  <c r="D90"/>
  <c r="F90"/>
  <c r="K99"/>
  <c r="M27"/>
  <c r="C29"/>
  <c r="F29"/>
  <c r="E29"/>
  <c r="D29"/>
  <c r="R12"/>
  <c r="M89"/>
  <c r="E18"/>
  <c r="C18"/>
  <c r="F18"/>
  <c r="D18"/>
  <c r="M62"/>
  <c r="F77"/>
  <c r="C77"/>
  <c r="E77"/>
  <c r="D77"/>
  <c r="R19"/>
  <c r="R15"/>
  <c r="R23"/>
  <c r="C61"/>
  <c r="E61"/>
  <c r="F61"/>
  <c r="D61"/>
  <c r="R75"/>
  <c r="E89"/>
  <c r="C89"/>
  <c r="F89"/>
  <c r="D89"/>
  <c r="R54"/>
  <c r="M73"/>
  <c r="M88"/>
  <c r="E34"/>
  <c r="D34"/>
  <c r="C34"/>
  <c r="F34"/>
  <c r="R78"/>
  <c r="M86"/>
  <c r="M44"/>
  <c r="M66"/>
  <c r="M75"/>
  <c r="R6"/>
  <c r="D14"/>
  <c r="F14"/>
  <c r="E14"/>
  <c r="C14"/>
  <c r="M97"/>
  <c r="M85"/>
  <c r="E65"/>
  <c r="F65"/>
  <c r="D65"/>
  <c r="C65"/>
  <c r="R3"/>
  <c r="N99"/>
  <c r="E41"/>
  <c r="F41"/>
  <c r="D41"/>
  <c r="C41"/>
  <c r="C78"/>
  <c r="F78"/>
  <c r="D78"/>
  <c r="E78"/>
  <c r="F53"/>
  <c r="C53"/>
  <c r="E53"/>
  <c r="D53"/>
  <c r="R27"/>
  <c r="R66"/>
  <c r="M38"/>
  <c r="D5"/>
  <c r="E5"/>
  <c r="F5"/>
  <c r="C5"/>
  <c r="M4"/>
  <c r="M67"/>
  <c r="M43"/>
  <c r="T36" i="73"/>
  <c r="S37"/>
  <c r="D37" i="28" s="1"/>
  <c r="P37" i="73"/>
  <c r="D37" i="24" s="1"/>
  <c r="R37" i="73"/>
  <c r="D37" i="29" s="1"/>
  <c r="Q37" i="73"/>
  <c r="D37" i="26" s="1"/>
  <c r="K35" i="65"/>
  <c r="D99" i="78" l="1"/>
  <c r="R99"/>
  <c r="C99"/>
  <c r="E99"/>
  <c r="F99"/>
  <c r="M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29"/>
  <c r="CW46"/>
  <c r="CW16"/>
  <c r="CW95"/>
  <c r="CP44"/>
  <c r="CP87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<sst xmlns="http://schemas.openxmlformats.org/spreadsheetml/2006/main" count="9389" uniqueCount="585">
  <si>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</si>
  <si>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</si>
  <si>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</si>
  <si>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</si>
  <si>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</si>
  <si>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</si>
  <si>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</si>
  <si>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</si>
  <si>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</si>
  <si>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</si>
  <si>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</si>
  <si>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</si>
  <si>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</si>
  <si>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</si>
  <si>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</si>
  <si>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</si>
  <si>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</si>
  <si>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</si>
  <si>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</si>
  <si>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</si>
  <si>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</si>
  <si>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</si>
  <si>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</si>
  <si>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</si>
  <si>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</si>
  <si>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</si>
  <si>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</si>
  <si>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</si>
  <si>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</si>
  <si>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</si>
  <si>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</si>
  <si>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</si>
  <si>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</si>
  <si>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</si>
  <si>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</si>
  <si>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</si>
  <si>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</si>
  <si>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</si>
  <si>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</si>
  <si>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</si>
  <si>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</si>
  <si>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</si>
  <si>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</si>
  <si>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</si>
  <si>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</si>
  <si>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</si>
  <si>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</si>
  <si>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</si>
  <si>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</si>
  <si>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</si>
  <si>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</si>
  <si>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</si>
  <si>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</si>
  <si>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</si>
  <si>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</si>
  <si>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</si>
  <si>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</si>
  <si>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</si>
  <si>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</si>
  <si>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</si>
  <si>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</si>
  <si>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</si>
  <si>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</si>
  <si>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</si>
  <si>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</si>
  <si>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</si>
  <si>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</si>
  <si>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</si>
  <si>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</si>
  <si>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</si>
  <si>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</si>
  <si>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</si>
  <si>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</si>
  <si>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</si>
  <si>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</si>
  <si>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</si>
  <si>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</si>
  <si>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</si>
  <si>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</si>
  <si>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</si>
  <si>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</si>
  <si>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</si>
  <si>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</si>
  <si>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</si>
  <si>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</si>
  <si>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</si>
  <si>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</si>
  <si>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</si>
  <si>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</si>
  <si>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</si>
  <si>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</si>
  <si>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</si>
  <si>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</si>
  <si>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</si>
  <si>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</si>
  <si>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</si>
  <si>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</si>
  <si>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</si>
  <si>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</si>
  <si>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</si>
  <si>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</si>
  <si>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</si>
  <si>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</si>
  <si>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</si>
  <si>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</si>
  <si>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</si>
  <si>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</si>
  <si>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</si>
  <si>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</si>
  <si>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</si>
  <si>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</si>
  <si>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</si>
  <si>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</si>
  <si>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</si>
  <si>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</si>
  <si>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</si>
  <si>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</si>
  <si>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</si>
  <si>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</si>
  <si>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</si>
  <si>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</si>
  <si>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</si>
  <si>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</si>
  <si>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</si>
  <si>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</si>
  <si>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</si>
  <si>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</si>
  <si>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</si>
  <si>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</si>
  <si>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</si>
  <si>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</si>
  <si>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</si>
  <si>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</si>
  <si>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</si>
  <si>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</si>
  <si>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</si>
  <si>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</si>
  <si>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</si>
  <si>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</si>
  <si>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</si>
  <si>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</si>
  <si>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</si>
  <si>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</si>
  <si>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</si>
  <si>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</si>
  <si>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</si>
  <si>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</si>
  <si>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</si>
  <si>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</si>
  <si>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</si>
  <si>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</si>
  <si>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</si>
  <si>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</si>
  <si>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</si>
  <si>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</si>
  <si>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</si>
  <si>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</si>
  <si>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</si>
  <si>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</si>
  <si>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</si>
  <si>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</si>
  <si>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</si>
  <si>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</si>
  <si>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</si>
  <si>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</si>
  <si>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</si>
  <si>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</si>
  <si>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</si>
  <si>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</si>
  <si>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</si>
  <si>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</si>
  <si>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</si>
  <si>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</si>
  <si>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</si>
  <si>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</si>
  <si>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</si>
  <si>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</si>
  <si>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</si>
  <si>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</si>
  <si>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</si>
  <si>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</si>
  <si>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</si>
  <si>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</si>
  <si>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</si>
  <si>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</si>
  <si>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</si>
  <si>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</si>
  <si>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</si>
  <si>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</si>
  <si>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</si>
  <si>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</si>
  <si>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</si>
  <si>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</si>
  <si>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</si>
  <si>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</si>
  <si>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</si>
  <si>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</si>
  <si>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</si>
  <si>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</si>
  <si>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</si>
  <si>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</si>
  <si>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</si>
  <si>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</si>
  <si>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</si>
  <si>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</si>
  <si>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</si>
  <si>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</si>
  <si>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</si>
  <si>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</si>
  <si>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</si>
  <si>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</si>
  <si>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</si>
  <si>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</si>
  <si>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</si>
  <si>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</si>
  <si>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</si>
  <si>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</si>
  <si>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</si>
  <si>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</si>
  <si>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</si>
  <si>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</si>
  <si>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</si>
  <si>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</si>
  <si>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</si>
  <si>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</si>
  <si>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</si>
  <si>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</si>
  <si>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</si>
  <si>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</si>
  <si>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</si>
  <si>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</si>
  <si>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</si>
  <si>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</si>
  <si>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</si>
  <si>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</si>
  <si>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</si>
  <si>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</si>
  <si>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</si>
  <si>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</si>
  <si>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</si>
  <si>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</si>
  <si>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</si>
  <si>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</si>
  <si>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</si>
  <si>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</si>
  <si>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</si>
  <si>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</si>
  <si>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</si>
  <si>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</si>
  <si>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</si>
  <si>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</si>
  <si>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</si>
  <si>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</si>
  <si>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</si>
  <si>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</si>
  <si>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</si>
  <si>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</si>
  <si>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</si>
  <si>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</si>
  <si>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</si>
  <si>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</si>
  <si>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</si>
  <si>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</si>
  <si>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</si>
  <si>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</si>
  <si>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</si>
  <si>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</si>
  <si>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</si>
  <si>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</si>
  <si>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</si>
  <si>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</si>
  <si>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</si>
  <si>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</si>
  <si>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</si>
  <si>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</si>
  <si>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</si>
  <si>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</si>
  <si>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</si>
  <si>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</si>
  <si>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</si>
  <si>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</si>
  <si>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</si>
  <si>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</si>
  <si>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</si>
  <si>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</si>
  <si>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</si>
  <si>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</si>
  <si>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</si>
  <si>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</si>
  <si>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</si>
  <si>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</si>
  <si>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</si>
  <si>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</si>
  <si>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</si>
  <si>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</si>
  <si>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</si>
  <si>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</si>
  <si>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</si>
  <si>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</si>
  <si>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</si>
  <si>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</si>
  <si>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</si>
  <si>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</si>
  <si>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</si>
  <si>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</si>
  <si>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</si>
  <si>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</si>
  <si>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</si>
  <si>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</si>
  <si>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</si>
  <si>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</si>
  <si>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</si>
  <si>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</si>
  <si>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</si>
  <si>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</si>
  <si>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</si>
  <si>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</si>
  <si>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</si>
  <si>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</si>
  <si>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</si>
  <si>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</si>
  <si>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</si>
  <si>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</si>
  <si>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</si>
  <si>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</si>
  <si>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</si>
  <si>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</si>
  <si>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</si>
  <si>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</si>
  <si>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</si>
  <si>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</si>
  <si>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</si>
  <si>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</si>
  <si>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</si>
  <si>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</si>
  <si>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</si>
  <si>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</si>
  <si>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</si>
  <si>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</si>
  <si>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</si>
  <si>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</si>
  <si>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</si>
  <si>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</si>
  <si>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</si>
  <si>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</si>
  <si>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</si>
  <si>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</si>
  <si>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</si>
  <si>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</si>
  <si>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</si>
  <si>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</si>
  <si>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</si>
  <si>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</si>
  <si>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</si>
  <si>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</si>
  <si>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</si>
  <si>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</si>
  <si>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</si>
  <si>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</si>
  <si>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</si>
  <si>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</si>
  <si>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</si>
  <si>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</si>
  <si>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</si>
  <si>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</si>
  <si>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</si>
  <si>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</si>
  <si>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</si>
  <si>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</si>
  <si>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</si>
  <si>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</si>
  <si>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</si>
  <si>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</si>
  <si>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</si>
  <si>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</si>
  <si>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</si>
  <si>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</si>
  <si>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</si>
  <si>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</si>
  <si>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</si>
  <si>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</si>
  <si>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</si>
  <si>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</si>
  <si>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</si>
  <si>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</si>
  <si>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</si>
  <si>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</si>
  <si>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</si>
  <si>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</si>
  <si>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</si>
  <si>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</si>
  <si>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</si>
  <si>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</si>
  <si>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</si>
  <si>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</si>
  <si>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</si>
  <si>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</si>
  <si>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</si>
  <si>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</si>
  <si>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</si>
  <si>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</si>
  <si>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</si>
  <si>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</si>
  <si>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</si>
  <si>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</si>
  <si>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</si>
  <si>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</si>
  <si>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</si>
  <si>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</si>
  <si>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</si>
  <si>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</si>
  <si>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</si>
  <si>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</si>
  <si>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</si>
  <si>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</si>
  <si>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</si>
  <si>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</si>
  <si>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</si>
  <si>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</si>
  <si>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</si>
  <si>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</si>
  <si>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</si>
  <si>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</si>
  <si>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</si>
  <si>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</si>
  <si>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</si>
  <si>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</si>
  <si>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</si>
  <si>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</si>
  <si>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</si>
  <si>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</si>
  <si>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</si>
  <si>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</si>
  <si>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</si>
  <si>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</si>
  <si>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</si>
  <si>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</si>
  <si>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</si>
  <si>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</si>
  <si>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</si>
  <si>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</si>
  <si>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</si>
  <si>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</si>
  <si>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</si>
  <si>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</si>
  <si>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</si>
  <si>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</si>
  <si>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</si>
  <si>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</si>
  <si>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</si>
  <si>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</si>
  <si>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</si>
  <si>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</si>
  <si>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</si>
  <si>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</si>
  <si>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</si>
  <si>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</si>
  <si>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</si>
  <si>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</si>
  <si>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</si>
  <si>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</si>
  <si>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</si>
  <si>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</si>
  <si>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</si>
  <si>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</si>
  <si>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</si>
  <si>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</si>
  <si>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</si>
  <si>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</si>
  <si>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</si>
  <si>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</si>
  <si>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</si>
  <si>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</si>
  <si>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</si>
  <si>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</si>
  <si>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</si>
  <si>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</si>
  <si>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</si>
  <si>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</si>
  <si>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</si>
  <si>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</si>
  <si>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</si>
  <si>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</si>
  <si>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</si>
  <si>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</si>
  <si>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</si>
  <si>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</si>
  <si>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</si>
  <si>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</si>
  <si>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</si>
  <si>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</si>
  <si>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</si>
  <si>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</si>
  <si>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</si>
  <si>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</si>
  <si>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</si>
  <si>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</si>
  <si>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</si>
  <si>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</si>
  <si>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</si>
  <si>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</si>
  <si>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</si>
  <si>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</si>
  <si>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</si>
  <si>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</si>
  <si>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</si>
  <si>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</si>
  <si>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</si>
  <si>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</si>
  <si>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</si>
  <si>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</si>
  <si>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</si>
  <si>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</si>
  <si>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</si>
  <si>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</si>
  <si>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</si>
  <si>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</si>
  <si>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</si>
  <si>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</si>
  <si>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</si>
  <si>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</si>
  <si>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</si>
  <si>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</si>
  <si>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</si>
  <si>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</si>
  <si>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</si>
  <si>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</si>
  <si>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</si>
  <si>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</si>
  <si>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</si>
  <si>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</si>
  <si>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</si>
  <si>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</si>
  <si>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</si>
  <si>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</si>
  <si>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</si>
  <si>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</si>
  <si>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</si>
  <si>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</si>
  <si>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</si>
  <si>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</si>
  <si>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</si>
  <si>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</si>
  <si>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64IS2024/11/12</t>
  </si>
  <si>
    <t>East_Delhi_Waste_Processing_Company_Limited_(EDWPCL)</t>
  </si>
  <si>
    <t>SOLAPUR_SOLAR</t>
  </si>
  <si>
    <t>NR/2024/23906/C</t>
  </si>
  <si>
    <t>RSRPL_BKN</t>
  </si>
  <si>
    <t>NR/2024/23911/C</t>
  </si>
  <si>
    <t>TPSL_BKN2</t>
  </si>
  <si>
    <t>NR/2024/23912/C</t>
  </si>
  <si>
    <t>HP</t>
  </si>
  <si>
    <t>GNA/NR/2024/11/01/5474</t>
  </si>
  <si>
    <t>JITPL</t>
  </si>
  <si>
    <t>GNA/NR/2024/11/01/9042</t>
  </si>
  <si>
    <t>BAWANA_GAS</t>
  </si>
  <si>
    <t>NR/30092023/26122029/SH-06</t>
  </si>
  <si>
    <t>GBHHPL</t>
  </si>
  <si>
    <t>NR/2024/23907/C</t>
  </si>
  <si>
    <t>GNA/NR/2024/11/01/3646</t>
  </si>
  <si>
    <t>GOA_Beneficiary</t>
  </si>
  <si>
    <t>WR/2024/24788/A/42925</t>
  </si>
  <si>
    <t>TRN_ENERGY</t>
  </si>
  <si>
    <t>GNA/NR/2024/11/01/4503</t>
  </si>
  <si>
    <t>ITCWIND</t>
  </si>
  <si>
    <t>NR/2024/23420/A/42801</t>
  </si>
  <si>
    <t>NSLSUGAR</t>
  </si>
  <si>
    <t>NR/2024/23769/A/42798</t>
  </si>
  <si>
    <t>JPL2</t>
  </si>
  <si>
    <t>GNA/NR/2024/11/01/9061</t>
  </si>
  <si>
    <t>NSLSTUNGBHDRA</t>
  </si>
  <si>
    <t>NR/2024/23809/A/42797</t>
  </si>
  <si>
    <t>CHANJUII</t>
  </si>
  <si>
    <t>NR/01082024/19092033/Chanju/TPDDL/01082024</t>
  </si>
  <si>
    <t>NR/30092023/31122025/SH-07</t>
  </si>
  <si>
    <t>AEML</t>
  </si>
  <si>
    <t>GNA/WR/2024/10/15/7089</t>
  </si>
  <si>
    <t>RKM_POWER</t>
  </si>
  <si>
    <t>GNA/NR/2024/11/01/5428</t>
  </si>
  <si>
    <t>SKS_Raigarh</t>
  </si>
  <si>
    <t>GNA/NR/2024/11/01/1868</t>
  </si>
  <si>
    <t>GNA/NR/2024/11/01/5444</t>
  </si>
  <si>
    <t>GNA/WR/2024/11/01/4200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</si>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</sst>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28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28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28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28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28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28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28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28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29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29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29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29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29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29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29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29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26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26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26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26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26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27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27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27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28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28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28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28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28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29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29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29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29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29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29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29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1020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6">
        <v>45615.557372685187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20</v>
      </c>
      <c r="C3" s="203">
        <v>20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8.3439999999999994</v>
      </c>
      <c r="J3" s="22">
        <f>C3*E3/100</f>
        <v>4.6659999999999995</v>
      </c>
      <c r="K3" s="22">
        <f>C3*F3/100</f>
        <v>6.0179999999999998</v>
      </c>
      <c r="L3" s="22">
        <f>C3*G3/100</f>
        <v>0.97199999999999998</v>
      </c>
      <c r="M3" s="155">
        <f>SUM(I3:L3)</f>
        <v>20</v>
      </c>
      <c r="N3" s="23"/>
      <c r="P3" s="38">
        <f t="shared" ref="P3:P34" si="1">I3</f>
        <v>8.3439999999999994</v>
      </c>
      <c r="Q3" s="38">
        <f t="shared" ref="Q3:Q34" si="2">J3</f>
        <v>4.6659999999999995</v>
      </c>
      <c r="R3" s="38">
        <f t="shared" ref="R3:R34" si="3">K3</f>
        <v>6.0179999999999998</v>
      </c>
      <c r="S3" s="38">
        <f t="shared" ref="S3:S34" si="4">L3</f>
        <v>0.97199999999999998</v>
      </c>
      <c r="T3" s="38">
        <f>SUM(P3:S3)</f>
        <v>20</v>
      </c>
    </row>
    <row r="4" spans="1:20">
      <c r="A4" s="8" t="s">
        <v>46</v>
      </c>
      <c r="B4" s="203">
        <v>20</v>
      </c>
      <c r="C4" s="203">
        <v>20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8.3439999999999994</v>
      </c>
      <c r="J4" s="22">
        <f t="shared" ref="J4:J67" si="6">C4*E4/100</f>
        <v>4.6659999999999995</v>
      </c>
      <c r="K4" s="22">
        <f t="shared" ref="K4:K67" si="7">C4*F4/100</f>
        <v>6.0179999999999998</v>
      </c>
      <c r="L4" s="22">
        <f t="shared" ref="L4:L67" si="8">C4*G4/100</f>
        <v>0.97199999999999998</v>
      </c>
      <c r="M4" s="156">
        <f t="shared" ref="M4:M67" si="9">SUM(I4:L4)</f>
        <v>20</v>
      </c>
      <c r="N4" s="23"/>
      <c r="P4" s="38">
        <f t="shared" si="1"/>
        <v>8.3439999999999994</v>
      </c>
      <c r="Q4" s="38">
        <f t="shared" si="2"/>
        <v>4.6659999999999995</v>
      </c>
      <c r="R4" s="38">
        <f t="shared" si="3"/>
        <v>6.0179999999999998</v>
      </c>
      <c r="S4" s="38">
        <f t="shared" si="4"/>
        <v>0.97199999999999998</v>
      </c>
      <c r="T4" s="38">
        <f t="shared" ref="T4:T67" si="10">SUM(P4:S4)</f>
        <v>20</v>
      </c>
    </row>
    <row r="5" spans="1:20">
      <c r="A5" s="8" t="s">
        <v>47</v>
      </c>
      <c r="B5" s="203">
        <v>15</v>
      </c>
      <c r="C5" s="203">
        <v>15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6.2579999999999991</v>
      </c>
      <c r="J5" s="22">
        <f t="shared" si="6"/>
        <v>3.4994999999999998</v>
      </c>
      <c r="K5" s="22">
        <f t="shared" si="7"/>
        <v>4.5135000000000005</v>
      </c>
      <c r="L5" s="22">
        <f t="shared" si="8"/>
        <v>0.72900000000000009</v>
      </c>
      <c r="M5" s="156">
        <f t="shared" si="9"/>
        <v>15</v>
      </c>
      <c r="N5" s="23"/>
      <c r="P5" s="38">
        <f t="shared" si="1"/>
        <v>6.2579999999999991</v>
      </c>
      <c r="Q5" s="38">
        <f t="shared" si="2"/>
        <v>3.4994999999999998</v>
      </c>
      <c r="R5" s="38">
        <f t="shared" si="3"/>
        <v>4.5135000000000005</v>
      </c>
      <c r="S5" s="38">
        <f t="shared" si="4"/>
        <v>0.72900000000000009</v>
      </c>
      <c r="T5" s="38">
        <f t="shared" si="10"/>
        <v>15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20</v>
      </c>
      <c r="C19" s="203">
        <v>20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8.3439999999999994</v>
      </c>
      <c r="J19" s="22">
        <f t="shared" si="6"/>
        <v>4.6659999999999995</v>
      </c>
      <c r="K19" s="22">
        <f t="shared" si="7"/>
        <v>6.0179999999999998</v>
      </c>
      <c r="L19" s="22">
        <f t="shared" si="8"/>
        <v>0.97199999999999998</v>
      </c>
      <c r="M19" s="156">
        <f t="shared" si="9"/>
        <v>20</v>
      </c>
      <c r="N19" s="23"/>
      <c r="P19" s="38">
        <f t="shared" si="1"/>
        <v>8.3439999999999994</v>
      </c>
      <c r="Q19" s="38">
        <f t="shared" si="2"/>
        <v>4.6659999999999995</v>
      </c>
      <c r="R19" s="38">
        <f t="shared" si="3"/>
        <v>6.0179999999999998</v>
      </c>
      <c r="S19" s="38">
        <f t="shared" si="4"/>
        <v>0.97199999999999998</v>
      </c>
      <c r="T19" s="38">
        <f t="shared" si="10"/>
        <v>20</v>
      </c>
    </row>
    <row r="20" spans="1:20">
      <c r="A20" s="8" t="s">
        <v>62</v>
      </c>
      <c r="B20" s="203">
        <v>26.44</v>
      </c>
      <c r="C20" s="203">
        <v>26.44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11.030768</v>
      </c>
      <c r="J20" s="22">
        <f t="shared" si="6"/>
        <v>6.1684519999999994</v>
      </c>
      <c r="K20" s="22">
        <f t="shared" si="7"/>
        <v>7.9557960000000003</v>
      </c>
      <c r="L20" s="22">
        <f t="shared" si="8"/>
        <v>1.2849840000000001</v>
      </c>
      <c r="M20" s="156">
        <f t="shared" si="9"/>
        <v>26.44</v>
      </c>
      <c r="N20" s="23"/>
      <c r="P20" s="38">
        <f t="shared" si="1"/>
        <v>11.030768</v>
      </c>
      <c r="Q20" s="38">
        <f t="shared" si="2"/>
        <v>6.1684519999999994</v>
      </c>
      <c r="R20" s="38">
        <f t="shared" si="3"/>
        <v>7.9557960000000003</v>
      </c>
      <c r="S20" s="38">
        <f t="shared" si="4"/>
        <v>1.2849840000000001</v>
      </c>
      <c r="T20" s="38">
        <f t="shared" si="10"/>
        <v>26.44</v>
      </c>
    </row>
    <row r="21" spans="1:20">
      <c r="A21" s="8" t="s">
        <v>63</v>
      </c>
      <c r="B21" s="203">
        <v>26.44</v>
      </c>
      <c r="C21" s="203">
        <v>26.44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11.030768</v>
      </c>
      <c r="J21" s="22">
        <f t="shared" si="6"/>
        <v>6.1684519999999994</v>
      </c>
      <c r="K21" s="22">
        <f t="shared" si="7"/>
        <v>7.9557960000000003</v>
      </c>
      <c r="L21" s="22">
        <f t="shared" si="8"/>
        <v>1.2849840000000001</v>
      </c>
      <c r="M21" s="156">
        <f t="shared" si="9"/>
        <v>26.44</v>
      </c>
      <c r="N21" s="23"/>
      <c r="P21" s="38">
        <f t="shared" si="1"/>
        <v>11.030768</v>
      </c>
      <c r="Q21" s="38">
        <f t="shared" si="2"/>
        <v>6.1684519999999994</v>
      </c>
      <c r="R21" s="38">
        <f t="shared" si="3"/>
        <v>7.9557960000000003</v>
      </c>
      <c r="S21" s="38">
        <f t="shared" si="4"/>
        <v>1.2849840000000001</v>
      </c>
      <c r="T21" s="38">
        <f t="shared" si="10"/>
        <v>26.44</v>
      </c>
    </row>
    <row r="22" spans="1:20">
      <c r="A22" s="8" t="s">
        <v>64</v>
      </c>
      <c r="B22" s="203">
        <v>26.44</v>
      </c>
      <c r="C22" s="203">
        <v>26.44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11.030768</v>
      </c>
      <c r="J22" s="22">
        <f t="shared" si="6"/>
        <v>6.1684519999999994</v>
      </c>
      <c r="K22" s="22">
        <f t="shared" si="7"/>
        <v>7.9557960000000003</v>
      </c>
      <c r="L22" s="22">
        <f t="shared" si="8"/>
        <v>1.2849840000000001</v>
      </c>
      <c r="M22" s="156">
        <f t="shared" si="9"/>
        <v>26.44</v>
      </c>
      <c r="N22" s="23"/>
      <c r="P22" s="38">
        <f t="shared" si="1"/>
        <v>11.030768</v>
      </c>
      <c r="Q22" s="38">
        <f t="shared" si="2"/>
        <v>6.1684519999999994</v>
      </c>
      <c r="R22" s="38">
        <f t="shared" si="3"/>
        <v>7.9557960000000003</v>
      </c>
      <c r="S22" s="38">
        <f t="shared" si="4"/>
        <v>1.2849840000000001</v>
      </c>
      <c r="T22" s="38">
        <f t="shared" si="10"/>
        <v>26.44</v>
      </c>
    </row>
    <row r="23" spans="1:20">
      <c r="A23" s="8" t="s">
        <v>65</v>
      </c>
      <c r="B23" s="203">
        <v>26.44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26.44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20</v>
      </c>
      <c r="C31" s="203">
        <v>20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8.3439999999999994</v>
      </c>
      <c r="J31" s="22">
        <f t="shared" si="6"/>
        <v>4.6659999999999995</v>
      </c>
      <c r="K31" s="22">
        <f t="shared" si="7"/>
        <v>6.0179999999999998</v>
      </c>
      <c r="L31" s="22">
        <f t="shared" si="8"/>
        <v>0.97199999999999998</v>
      </c>
      <c r="M31" s="156">
        <f t="shared" si="9"/>
        <v>20</v>
      </c>
      <c r="N31" s="23"/>
      <c r="P31" s="38">
        <f t="shared" si="1"/>
        <v>8.3439999999999994</v>
      </c>
      <c r="Q31" s="38">
        <f t="shared" si="2"/>
        <v>4.6659999999999995</v>
      </c>
      <c r="R31" s="38">
        <f t="shared" si="3"/>
        <v>6.0179999999999998</v>
      </c>
      <c r="S31" s="38">
        <f t="shared" si="4"/>
        <v>0.97199999999999998</v>
      </c>
      <c r="T31" s="38">
        <f t="shared" si="10"/>
        <v>20</v>
      </c>
    </row>
    <row r="32" spans="1:20">
      <c r="A32" s="8" t="s">
        <v>74</v>
      </c>
      <c r="B32" s="203">
        <v>20</v>
      </c>
      <c r="C32" s="203">
        <v>20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8.3439999999999994</v>
      </c>
      <c r="J32" s="22">
        <f t="shared" si="6"/>
        <v>4.6659999999999995</v>
      </c>
      <c r="K32" s="22">
        <f t="shared" si="7"/>
        <v>6.0179999999999998</v>
      </c>
      <c r="L32" s="22">
        <f t="shared" si="8"/>
        <v>0.97199999999999998</v>
      </c>
      <c r="M32" s="156">
        <f t="shared" si="9"/>
        <v>20</v>
      </c>
      <c r="N32" s="23"/>
      <c r="P32" s="38">
        <f t="shared" si="1"/>
        <v>8.3439999999999994</v>
      </c>
      <c r="Q32" s="38">
        <f t="shared" si="2"/>
        <v>4.6659999999999995</v>
      </c>
      <c r="R32" s="38">
        <f t="shared" si="3"/>
        <v>6.0179999999999998</v>
      </c>
      <c r="S32" s="38">
        <f t="shared" si="4"/>
        <v>0.97199999999999998</v>
      </c>
      <c r="T32" s="38">
        <f t="shared" si="10"/>
        <v>20</v>
      </c>
    </row>
    <row r="33" spans="1:20">
      <c r="A33" s="8" t="s">
        <v>75</v>
      </c>
      <c r="B33" s="203">
        <v>20</v>
      </c>
      <c r="C33" s="203">
        <v>20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8.3439999999999994</v>
      </c>
      <c r="J33" s="22">
        <f t="shared" si="6"/>
        <v>4.6659999999999995</v>
      </c>
      <c r="K33" s="22">
        <f t="shared" si="7"/>
        <v>6.0179999999999998</v>
      </c>
      <c r="L33" s="22">
        <f t="shared" si="8"/>
        <v>0.97199999999999998</v>
      </c>
      <c r="M33" s="156">
        <f t="shared" si="9"/>
        <v>20</v>
      </c>
      <c r="N33" s="23"/>
      <c r="P33" s="38">
        <f t="shared" si="1"/>
        <v>8.3439999999999994</v>
      </c>
      <c r="Q33" s="38">
        <f t="shared" si="2"/>
        <v>4.6659999999999995</v>
      </c>
      <c r="R33" s="38">
        <f t="shared" si="3"/>
        <v>6.0179999999999998</v>
      </c>
      <c r="S33" s="38">
        <f t="shared" si="4"/>
        <v>0.97199999999999998</v>
      </c>
      <c r="T33" s="38">
        <f t="shared" si="10"/>
        <v>20</v>
      </c>
    </row>
    <row r="34" spans="1:20">
      <c r="A34" s="8" t="s">
        <v>76</v>
      </c>
      <c r="B34" s="203">
        <v>20</v>
      </c>
      <c r="C34" s="203">
        <v>20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8.3439999999999994</v>
      </c>
      <c r="J34" s="22">
        <f t="shared" si="6"/>
        <v>4.6659999999999995</v>
      </c>
      <c r="K34" s="22">
        <f t="shared" si="7"/>
        <v>6.0179999999999998</v>
      </c>
      <c r="L34" s="22">
        <f t="shared" si="8"/>
        <v>0.97199999999999998</v>
      </c>
      <c r="M34" s="156">
        <f t="shared" si="9"/>
        <v>20</v>
      </c>
      <c r="N34" s="23"/>
      <c r="P34" s="38">
        <f t="shared" si="1"/>
        <v>8.3439999999999994</v>
      </c>
      <c r="Q34" s="38">
        <f t="shared" si="2"/>
        <v>4.6659999999999995</v>
      </c>
      <c r="R34" s="38">
        <f t="shared" si="3"/>
        <v>6.0179999999999998</v>
      </c>
      <c r="S34" s="38">
        <f t="shared" si="4"/>
        <v>0.97199999999999998</v>
      </c>
      <c r="T34" s="38">
        <f t="shared" si="10"/>
        <v>20</v>
      </c>
    </row>
    <row r="35" spans="1:20">
      <c r="A35" s="8" t="s">
        <v>77</v>
      </c>
      <c r="B35" s="203">
        <v>20</v>
      </c>
      <c r="C35" s="203">
        <v>20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8.3439999999999994</v>
      </c>
      <c r="J35" s="22">
        <f t="shared" si="6"/>
        <v>4.6659999999999995</v>
      </c>
      <c r="K35" s="22">
        <f t="shared" si="7"/>
        <v>6.0179999999999998</v>
      </c>
      <c r="L35" s="22">
        <f t="shared" si="8"/>
        <v>0.97199999999999998</v>
      </c>
      <c r="M35" s="156">
        <f t="shared" si="9"/>
        <v>20</v>
      </c>
      <c r="N35" s="23"/>
      <c r="P35" s="38">
        <f t="shared" ref="P35:P66" si="12">I35</f>
        <v>8.3439999999999994</v>
      </c>
      <c r="Q35" s="38">
        <f t="shared" ref="Q35:Q66" si="13">J35</f>
        <v>4.6659999999999995</v>
      </c>
      <c r="R35" s="38">
        <f t="shared" ref="R35:R66" si="14">K35</f>
        <v>6.0179999999999998</v>
      </c>
      <c r="S35" s="38">
        <f t="shared" ref="S35:S66" si="15">L35</f>
        <v>0.97199999999999998</v>
      </c>
      <c r="T35" s="38">
        <f t="shared" si="10"/>
        <v>20</v>
      </c>
    </row>
    <row r="36" spans="1:20">
      <c r="A36" s="8" t="s">
        <v>78</v>
      </c>
      <c r="B36" s="203">
        <v>20</v>
      </c>
      <c r="C36" s="203">
        <v>20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8.3439999999999994</v>
      </c>
      <c r="J36" s="22">
        <f t="shared" si="6"/>
        <v>4.6659999999999995</v>
      </c>
      <c r="K36" s="22">
        <f t="shared" si="7"/>
        <v>6.0179999999999998</v>
      </c>
      <c r="L36" s="22">
        <f t="shared" si="8"/>
        <v>0.97199999999999998</v>
      </c>
      <c r="M36" s="156">
        <f t="shared" si="9"/>
        <v>20</v>
      </c>
      <c r="N36" s="23"/>
      <c r="P36" s="38">
        <f t="shared" si="12"/>
        <v>8.3439999999999994</v>
      </c>
      <c r="Q36" s="38">
        <f t="shared" si="13"/>
        <v>4.6659999999999995</v>
      </c>
      <c r="R36" s="38">
        <f t="shared" si="14"/>
        <v>6.0179999999999998</v>
      </c>
      <c r="S36" s="38">
        <f t="shared" si="15"/>
        <v>0.97199999999999998</v>
      </c>
      <c r="T36" s="38">
        <f t="shared" si="10"/>
        <v>20</v>
      </c>
    </row>
    <row r="37" spans="1:20">
      <c r="A37" s="8" t="s">
        <v>79</v>
      </c>
      <c r="B37" s="203">
        <v>20</v>
      </c>
      <c r="C37" s="203">
        <v>20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8.3439999999999994</v>
      </c>
      <c r="J37" s="22">
        <f t="shared" si="6"/>
        <v>4.6659999999999995</v>
      </c>
      <c r="K37" s="22">
        <f t="shared" si="7"/>
        <v>6.0179999999999998</v>
      </c>
      <c r="L37" s="22">
        <f t="shared" si="8"/>
        <v>0.97199999999999998</v>
      </c>
      <c r="M37" s="156">
        <f t="shared" si="9"/>
        <v>20</v>
      </c>
      <c r="N37" s="23"/>
      <c r="P37" s="38">
        <f t="shared" si="12"/>
        <v>8.3439999999999994</v>
      </c>
      <c r="Q37" s="38">
        <f t="shared" si="13"/>
        <v>4.6659999999999995</v>
      </c>
      <c r="R37" s="38">
        <f t="shared" si="14"/>
        <v>6.0179999999999998</v>
      </c>
      <c r="S37" s="38">
        <f t="shared" si="15"/>
        <v>0.97199999999999998</v>
      </c>
      <c r="T37" s="38">
        <f t="shared" si="10"/>
        <v>20</v>
      </c>
    </row>
    <row r="38" spans="1:20">
      <c r="A38" s="8" t="s">
        <v>80</v>
      </c>
      <c r="B38" s="203">
        <v>20</v>
      </c>
      <c r="C38" s="203">
        <v>20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8.3439999999999994</v>
      </c>
      <c r="J38" s="22">
        <f t="shared" si="6"/>
        <v>4.6659999999999995</v>
      </c>
      <c r="K38" s="22">
        <f t="shared" si="7"/>
        <v>6.0179999999999998</v>
      </c>
      <c r="L38" s="22">
        <f t="shared" si="8"/>
        <v>0.97199999999999998</v>
      </c>
      <c r="M38" s="156">
        <f t="shared" si="9"/>
        <v>20</v>
      </c>
      <c r="N38" s="23"/>
      <c r="P38" s="38">
        <f t="shared" si="12"/>
        <v>8.3439999999999994</v>
      </c>
      <c r="Q38" s="38">
        <f t="shared" si="13"/>
        <v>4.6659999999999995</v>
      </c>
      <c r="R38" s="38">
        <f t="shared" si="14"/>
        <v>6.0179999999999998</v>
      </c>
      <c r="S38" s="38">
        <f t="shared" si="15"/>
        <v>0.97199999999999998</v>
      </c>
      <c r="T38" s="38">
        <f t="shared" si="10"/>
        <v>20</v>
      </c>
    </row>
    <row r="39" spans="1:20">
      <c r="A39" s="8" t="s">
        <v>81</v>
      </c>
      <c r="B39" s="203">
        <v>20</v>
      </c>
      <c r="C39" s="203">
        <v>20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8.3439999999999994</v>
      </c>
      <c r="J39" s="22">
        <f t="shared" si="6"/>
        <v>4.6659999999999995</v>
      </c>
      <c r="K39" s="22">
        <f t="shared" si="7"/>
        <v>6.0179999999999998</v>
      </c>
      <c r="L39" s="22">
        <f t="shared" si="8"/>
        <v>0.97199999999999998</v>
      </c>
      <c r="M39" s="156">
        <f t="shared" si="9"/>
        <v>20</v>
      </c>
      <c r="N39" s="23"/>
      <c r="P39" s="38">
        <f t="shared" si="12"/>
        <v>8.3439999999999994</v>
      </c>
      <c r="Q39" s="38">
        <f t="shared" si="13"/>
        <v>4.6659999999999995</v>
      </c>
      <c r="R39" s="38">
        <f t="shared" si="14"/>
        <v>6.0179999999999998</v>
      </c>
      <c r="S39" s="38">
        <f t="shared" si="15"/>
        <v>0.97199999999999998</v>
      </c>
      <c r="T39" s="38">
        <f t="shared" si="10"/>
        <v>20</v>
      </c>
    </row>
    <row r="40" spans="1:20">
      <c r="A40" s="8" t="s">
        <v>82</v>
      </c>
      <c r="B40" s="203">
        <v>20</v>
      </c>
      <c r="C40" s="203">
        <v>20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8.3439999999999994</v>
      </c>
      <c r="J40" s="22">
        <f t="shared" si="6"/>
        <v>4.6659999999999995</v>
      </c>
      <c r="K40" s="22">
        <f t="shared" si="7"/>
        <v>6.0179999999999998</v>
      </c>
      <c r="L40" s="22">
        <f t="shared" si="8"/>
        <v>0.97199999999999998</v>
      </c>
      <c r="M40" s="156">
        <f t="shared" si="9"/>
        <v>20</v>
      </c>
      <c r="N40" s="23"/>
      <c r="P40" s="38">
        <f t="shared" si="12"/>
        <v>8.3439999999999994</v>
      </c>
      <c r="Q40" s="38">
        <f t="shared" si="13"/>
        <v>4.6659999999999995</v>
      </c>
      <c r="R40" s="38">
        <f t="shared" si="14"/>
        <v>6.0179999999999998</v>
      </c>
      <c r="S40" s="38">
        <f t="shared" si="15"/>
        <v>0.97199999999999998</v>
      </c>
      <c r="T40" s="38">
        <f t="shared" si="10"/>
        <v>20</v>
      </c>
    </row>
    <row r="41" spans="1:20">
      <c r="A41" s="8" t="s">
        <v>83</v>
      </c>
      <c r="B41" s="203">
        <v>20</v>
      </c>
      <c r="C41" s="203">
        <v>20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8.3439999999999994</v>
      </c>
      <c r="J41" s="22">
        <f t="shared" si="6"/>
        <v>4.6659999999999995</v>
      </c>
      <c r="K41" s="22">
        <f t="shared" si="7"/>
        <v>6.0179999999999998</v>
      </c>
      <c r="L41" s="22">
        <f t="shared" si="8"/>
        <v>0.97199999999999998</v>
      </c>
      <c r="M41" s="156">
        <f t="shared" si="9"/>
        <v>20</v>
      </c>
      <c r="N41" s="23"/>
      <c r="P41" s="38">
        <f t="shared" si="12"/>
        <v>8.3439999999999994</v>
      </c>
      <c r="Q41" s="38">
        <f t="shared" si="13"/>
        <v>4.6659999999999995</v>
      </c>
      <c r="R41" s="38">
        <f t="shared" si="14"/>
        <v>6.0179999999999998</v>
      </c>
      <c r="S41" s="38">
        <f t="shared" si="15"/>
        <v>0.97199999999999998</v>
      </c>
      <c r="T41" s="38">
        <f t="shared" si="10"/>
        <v>20</v>
      </c>
    </row>
    <row r="42" spans="1:20">
      <c r="A42" s="8" t="s">
        <v>84</v>
      </c>
      <c r="B42" s="203">
        <v>20</v>
      </c>
      <c r="C42" s="203">
        <v>20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8.3439999999999994</v>
      </c>
      <c r="J42" s="22">
        <f t="shared" si="6"/>
        <v>4.6659999999999995</v>
      </c>
      <c r="K42" s="22">
        <f t="shared" si="7"/>
        <v>6.0179999999999998</v>
      </c>
      <c r="L42" s="22">
        <f t="shared" si="8"/>
        <v>0.97199999999999998</v>
      </c>
      <c r="M42" s="156">
        <f t="shared" si="9"/>
        <v>20</v>
      </c>
      <c r="N42" s="23"/>
      <c r="P42" s="38">
        <f t="shared" si="12"/>
        <v>8.3439999999999994</v>
      </c>
      <c r="Q42" s="38">
        <f t="shared" si="13"/>
        <v>4.6659999999999995</v>
      </c>
      <c r="R42" s="38">
        <f t="shared" si="14"/>
        <v>6.0179999999999998</v>
      </c>
      <c r="S42" s="38">
        <f t="shared" si="15"/>
        <v>0.97199999999999998</v>
      </c>
      <c r="T42" s="38">
        <f t="shared" si="10"/>
        <v>20</v>
      </c>
    </row>
    <row r="43" spans="1:20">
      <c r="A43" s="8" t="s">
        <v>85</v>
      </c>
      <c r="B43" s="203">
        <v>20</v>
      </c>
      <c r="C43" s="203">
        <v>20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8.3439999999999994</v>
      </c>
      <c r="J43" s="22">
        <f t="shared" si="6"/>
        <v>4.6659999999999995</v>
      </c>
      <c r="K43" s="22">
        <f t="shared" si="7"/>
        <v>6.0179999999999998</v>
      </c>
      <c r="L43" s="22">
        <f t="shared" si="8"/>
        <v>0.97199999999999998</v>
      </c>
      <c r="M43" s="156">
        <f t="shared" si="9"/>
        <v>20</v>
      </c>
      <c r="N43" s="23"/>
      <c r="P43" s="38">
        <f t="shared" si="12"/>
        <v>8.3439999999999994</v>
      </c>
      <c r="Q43" s="38">
        <f t="shared" si="13"/>
        <v>4.6659999999999995</v>
      </c>
      <c r="R43" s="38">
        <f t="shared" si="14"/>
        <v>6.0179999999999998</v>
      </c>
      <c r="S43" s="38">
        <f t="shared" si="15"/>
        <v>0.97199999999999998</v>
      </c>
      <c r="T43" s="38">
        <f t="shared" si="10"/>
        <v>20</v>
      </c>
    </row>
    <row r="44" spans="1:20">
      <c r="A44" s="8" t="s">
        <v>86</v>
      </c>
      <c r="B44" s="203">
        <v>20</v>
      </c>
      <c r="C44" s="203">
        <v>20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8.3439999999999994</v>
      </c>
      <c r="J44" s="22">
        <f t="shared" si="6"/>
        <v>4.6659999999999995</v>
      </c>
      <c r="K44" s="22">
        <f t="shared" si="7"/>
        <v>6.0179999999999998</v>
      </c>
      <c r="L44" s="22">
        <f t="shared" si="8"/>
        <v>0.97199999999999998</v>
      </c>
      <c r="M44" s="156">
        <f t="shared" si="9"/>
        <v>20</v>
      </c>
      <c r="N44" s="23"/>
      <c r="P44" s="38">
        <f t="shared" si="12"/>
        <v>8.3439999999999994</v>
      </c>
      <c r="Q44" s="38">
        <f t="shared" si="13"/>
        <v>4.6659999999999995</v>
      </c>
      <c r="R44" s="38">
        <f t="shared" si="14"/>
        <v>6.0179999999999998</v>
      </c>
      <c r="S44" s="38">
        <f t="shared" si="15"/>
        <v>0.97199999999999998</v>
      </c>
      <c r="T44" s="38">
        <f t="shared" si="10"/>
        <v>20</v>
      </c>
    </row>
    <row r="45" spans="1:20">
      <c r="A45" s="8" t="s">
        <v>87</v>
      </c>
      <c r="B45" s="203">
        <v>17</v>
      </c>
      <c r="C45" s="203">
        <v>17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7.0924000000000005</v>
      </c>
      <c r="J45" s="22">
        <f t="shared" si="6"/>
        <v>3.9660999999999995</v>
      </c>
      <c r="K45" s="22">
        <f t="shared" si="7"/>
        <v>5.1152999999999995</v>
      </c>
      <c r="L45" s="22">
        <f t="shared" si="8"/>
        <v>0.82620000000000005</v>
      </c>
      <c r="M45" s="156">
        <f t="shared" si="9"/>
        <v>17</v>
      </c>
      <c r="N45" s="23"/>
      <c r="P45" s="38">
        <f t="shared" si="12"/>
        <v>7.0924000000000005</v>
      </c>
      <c r="Q45" s="38">
        <f t="shared" si="13"/>
        <v>3.9660999999999995</v>
      </c>
      <c r="R45" s="38">
        <f t="shared" si="14"/>
        <v>5.1152999999999995</v>
      </c>
      <c r="S45" s="38">
        <f t="shared" si="15"/>
        <v>0.82620000000000005</v>
      </c>
      <c r="T45" s="38">
        <f t="shared" si="10"/>
        <v>17</v>
      </c>
    </row>
    <row r="46" spans="1:20">
      <c r="A46" s="8" t="s">
        <v>88</v>
      </c>
      <c r="B46" s="203">
        <v>17</v>
      </c>
      <c r="C46" s="203">
        <v>17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7.0924000000000005</v>
      </c>
      <c r="J46" s="22">
        <f t="shared" si="6"/>
        <v>3.9660999999999995</v>
      </c>
      <c r="K46" s="22">
        <f t="shared" si="7"/>
        <v>5.1152999999999995</v>
      </c>
      <c r="L46" s="22">
        <f t="shared" si="8"/>
        <v>0.82620000000000005</v>
      </c>
      <c r="M46" s="156">
        <f t="shared" si="9"/>
        <v>17</v>
      </c>
      <c r="N46" s="23"/>
      <c r="P46" s="38">
        <f t="shared" si="12"/>
        <v>7.0924000000000005</v>
      </c>
      <c r="Q46" s="38">
        <f t="shared" si="13"/>
        <v>3.9660999999999995</v>
      </c>
      <c r="R46" s="38">
        <f t="shared" si="14"/>
        <v>5.1152999999999995</v>
      </c>
      <c r="S46" s="38">
        <f t="shared" si="15"/>
        <v>0.82620000000000005</v>
      </c>
      <c r="T46" s="38">
        <f t="shared" si="10"/>
        <v>17</v>
      </c>
    </row>
    <row r="47" spans="1:20">
      <c r="A47" s="8" t="s">
        <v>89</v>
      </c>
      <c r="B47" s="203">
        <v>17</v>
      </c>
      <c r="C47" s="203">
        <v>17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7.0924000000000005</v>
      </c>
      <c r="J47" s="22">
        <f t="shared" si="6"/>
        <v>3.9660999999999995</v>
      </c>
      <c r="K47" s="22">
        <f t="shared" si="7"/>
        <v>5.1152999999999995</v>
      </c>
      <c r="L47" s="22">
        <f t="shared" si="8"/>
        <v>0.82620000000000005</v>
      </c>
      <c r="M47" s="156">
        <f t="shared" si="9"/>
        <v>17</v>
      </c>
      <c r="N47" s="23"/>
      <c r="P47" s="38">
        <f t="shared" si="12"/>
        <v>7.0924000000000005</v>
      </c>
      <c r="Q47" s="38">
        <f t="shared" si="13"/>
        <v>3.9660999999999995</v>
      </c>
      <c r="R47" s="38">
        <f t="shared" si="14"/>
        <v>5.1152999999999995</v>
      </c>
      <c r="S47" s="38">
        <f t="shared" si="15"/>
        <v>0.82620000000000005</v>
      </c>
      <c r="T47" s="38">
        <f t="shared" si="10"/>
        <v>17</v>
      </c>
    </row>
    <row r="48" spans="1:20">
      <c r="A48" s="8" t="s">
        <v>90</v>
      </c>
      <c r="B48" s="203">
        <v>17</v>
      </c>
      <c r="C48" s="203">
        <v>17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7.0924000000000005</v>
      </c>
      <c r="J48" s="22">
        <f t="shared" si="6"/>
        <v>3.9660999999999995</v>
      </c>
      <c r="K48" s="22">
        <f t="shared" si="7"/>
        <v>5.1152999999999995</v>
      </c>
      <c r="L48" s="22">
        <f t="shared" si="8"/>
        <v>0.82620000000000005</v>
      </c>
      <c r="M48" s="156">
        <f t="shared" si="9"/>
        <v>17</v>
      </c>
      <c r="N48" s="23"/>
      <c r="P48" s="38">
        <f t="shared" si="12"/>
        <v>7.0924000000000005</v>
      </c>
      <c r="Q48" s="38">
        <f t="shared" si="13"/>
        <v>3.9660999999999995</v>
      </c>
      <c r="R48" s="38">
        <f t="shared" si="14"/>
        <v>5.1152999999999995</v>
      </c>
      <c r="S48" s="38">
        <f t="shared" si="15"/>
        <v>0.82620000000000005</v>
      </c>
      <c r="T48" s="38">
        <f t="shared" si="10"/>
        <v>17</v>
      </c>
    </row>
    <row r="49" spans="1:20">
      <c r="A49" s="8" t="s">
        <v>91</v>
      </c>
      <c r="B49" s="203">
        <v>17</v>
      </c>
      <c r="C49" s="203">
        <v>17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7.0924000000000005</v>
      </c>
      <c r="J49" s="22">
        <f t="shared" si="6"/>
        <v>3.9660999999999995</v>
      </c>
      <c r="K49" s="22">
        <f t="shared" si="7"/>
        <v>5.1152999999999995</v>
      </c>
      <c r="L49" s="22">
        <f t="shared" si="8"/>
        <v>0.82620000000000005</v>
      </c>
      <c r="M49" s="156">
        <f t="shared" si="9"/>
        <v>17</v>
      </c>
      <c r="N49" s="23"/>
      <c r="P49" s="38">
        <f t="shared" si="12"/>
        <v>7.0924000000000005</v>
      </c>
      <c r="Q49" s="38">
        <f t="shared" si="13"/>
        <v>3.9660999999999995</v>
      </c>
      <c r="R49" s="38">
        <f t="shared" si="14"/>
        <v>5.1152999999999995</v>
      </c>
      <c r="S49" s="38">
        <f t="shared" si="15"/>
        <v>0.82620000000000005</v>
      </c>
      <c r="T49" s="38">
        <f t="shared" si="10"/>
        <v>17</v>
      </c>
    </row>
    <row r="50" spans="1:20">
      <c r="A50" s="8" t="s">
        <v>92</v>
      </c>
      <c r="B50" s="203">
        <v>17</v>
      </c>
      <c r="C50" s="203">
        <v>17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7.0924000000000005</v>
      </c>
      <c r="J50" s="22">
        <f t="shared" si="6"/>
        <v>3.9660999999999995</v>
      </c>
      <c r="K50" s="22">
        <f t="shared" si="7"/>
        <v>5.1152999999999995</v>
      </c>
      <c r="L50" s="22">
        <f t="shared" si="8"/>
        <v>0.82620000000000005</v>
      </c>
      <c r="M50" s="156">
        <f t="shared" si="9"/>
        <v>17</v>
      </c>
      <c r="N50" s="23"/>
      <c r="P50" s="38">
        <f t="shared" si="12"/>
        <v>7.0924000000000005</v>
      </c>
      <c r="Q50" s="38">
        <f t="shared" si="13"/>
        <v>3.9660999999999995</v>
      </c>
      <c r="R50" s="38">
        <f t="shared" si="14"/>
        <v>5.1152999999999995</v>
      </c>
      <c r="S50" s="38">
        <f t="shared" si="15"/>
        <v>0.82620000000000005</v>
      </c>
      <c r="T50" s="38">
        <f t="shared" si="10"/>
        <v>17</v>
      </c>
    </row>
    <row r="51" spans="1:20">
      <c r="A51" s="8" t="s">
        <v>93</v>
      </c>
      <c r="B51" s="203">
        <v>17</v>
      </c>
      <c r="C51" s="203">
        <v>17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7.0924000000000005</v>
      </c>
      <c r="J51" s="22">
        <f t="shared" si="6"/>
        <v>3.9660999999999995</v>
      </c>
      <c r="K51" s="22">
        <f t="shared" si="7"/>
        <v>5.1152999999999995</v>
      </c>
      <c r="L51" s="22">
        <f t="shared" si="8"/>
        <v>0.82620000000000005</v>
      </c>
      <c r="M51" s="156">
        <f t="shared" si="9"/>
        <v>17</v>
      </c>
      <c r="N51" s="23"/>
      <c r="P51" s="38">
        <f t="shared" si="12"/>
        <v>7.0924000000000005</v>
      </c>
      <c r="Q51" s="38">
        <f t="shared" si="13"/>
        <v>3.9660999999999995</v>
      </c>
      <c r="R51" s="38">
        <f t="shared" si="14"/>
        <v>5.1152999999999995</v>
      </c>
      <c r="S51" s="38">
        <f t="shared" si="15"/>
        <v>0.82620000000000005</v>
      </c>
      <c r="T51" s="38">
        <f t="shared" si="10"/>
        <v>17</v>
      </c>
    </row>
    <row r="52" spans="1:20">
      <c r="A52" s="8" t="s">
        <v>94</v>
      </c>
      <c r="B52" s="203">
        <v>17</v>
      </c>
      <c r="C52" s="203">
        <v>17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7.0924000000000005</v>
      </c>
      <c r="J52" s="22">
        <f t="shared" si="6"/>
        <v>3.9660999999999995</v>
      </c>
      <c r="K52" s="22">
        <f t="shared" si="7"/>
        <v>5.1152999999999995</v>
      </c>
      <c r="L52" s="22">
        <f t="shared" si="8"/>
        <v>0.82620000000000005</v>
      </c>
      <c r="M52" s="156">
        <f t="shared" si="9"/>
        <v>17</v>
      </c>
      <c r="N52" s="23"/>
      <c r="P52" s="38">
        <f t="shared" si="12"/>
        <v>7.0924000000000005</v>
      </c>
      <c r="Q52" s="38">
        <f t="shared" si="13"/>
        <v>3.9660999999999995</v>
      </c>
      <c r="R52" s="38">
        <f t="shared" si="14"/>
        <v>5.1152999999999995</v>
      </c>
      <c r="S52" s="38">
        <f t="shared" si="15"/>
        <v>0.82620000000000005</v>
      </c>
      <c r="T52" s="38">
        <f t="shared" si="10"/>
        <v>17</v>
      </c>
    </row>
    <row r="53" spans="1:20">
      <c r="A53" s="8" t="s">
        <v>95</v>
      </c>
      <c r="B53" s="203">
        <v>17</v>
      </c>
      <c r="C53" s="203">
        <v>17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7.0924000000000005</v>
      </c>
      <c r="J53" s="22">
        <f t="shared" si="6"/>
        <v>3.9660999999999995</v>
      </c>
      <c r="K53" s="22">
        <f t="shared" si="7"/>
        <v>5.1152999999999995</v>
      </c>
      <c r="L53" s="22">
        <f t="shared" si="8"/>
        <v>0.82620000000000005</v>
      </c>
      <c r="M53" s="156">
        <f t="shared" si="9"/>
        <v>17</v>
      </c>
      <c r="N53" s="23"/>
      <c r="P53" s="38">
        <f t="shared" si="12"/>
        <v>7.0924000000000005</v>
      </c>
      <c r="Q53" s="38">
        <f t="shared" si="13"/>
        <v>3.9660999999999995</v>
      </c>
      <c r="R53" s="38">
        <f t="shared" si="14"/>
        <v>5.1152999999999995</v>
      </c>
      <c r="S53" s="38">
        <f t="shared" si="15"/>
        <v>0.82620000000000005</v>
      </c>
      <c r="T53" s="38">
        <f t="shared" si="10"/>
        <v>17</v>
      </c>
    </row>
    <row r="54" spans="1:20">
      <c r="A54" s="8" t="s">
        <v>96</v>
      </c>
      <c r="B54" s="203">
        <v>17</v>
      </c>
      <c r="C54" s="203">
        <v>17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7.0924000000000005</v>
      </c>
      <c r="J54" s="22">
        <f t="shared" si="6"/>
        <v>3.9660999999999995</v>
      </c>
      <c r="K54" s="22">
        <f t="shared" si="7"/>
        <v>5.1152999999999995</v>
      </c>
      <c r="L54" s="22">
        <f t="shared" si="8"/>
        <v>0.82620000000000005</v>
      </c>
      <c r="M54" s="156">
        <f t="shared" si="9"/>
        <v>17</v>
      </c>
      <c r="N54" s="23"/>
      <c r="P54" s="38">
        <f t="shared" si="12"/>
        <v>7.0924000000000005</v>
      </c>
      <c r="Q54" s="38">
        <f t="shared" si="13"/>
        <v>3.9660999999999995</v>
      </c>
      <c r="R54" s="38">
        <f t="shared" si="14"/>
        <v>5.1152999999999995</v>
      </c>
      <c r="S54" s="38">
        <f t="shared" si="15"/>
        <v>0.82620000000000005</v>
      </c>
      <c r="T54" s="38">
        <f t="shared" si="10"/>
        <v>17</v>
      </c>
    </row>
    <row r="55" spans="1:20">
      <c r="A55" s="8" t="s">
        <v>97</v>
      </c>
      <c r="B55" s="203">
        <v>17</v>
      </c>
      <c r="C55" s="203">
        <v>17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7.0924000000000005</v>
      </c>
      <c r="J55" s="22">
        <f t="shared" si="6"/>
        <v>3.9660999999999995</v>
      </c>
      <c r="K55" s="22">
        <f t="shared" si="7"/>
        <v>5.1152999999999995</v>
      </c>
      <c r="L55" s="22">
        <f t="shared" si="8"/>
        <v>0.82620000000000005</v>
      </c>
      <c r="M55" s="156">
        <f t="shared" si="9"/>
        <v>17</v>
      </c>
      <c r="N55" s="23"/>
      <c r="P55" s="38">
        <f t="shared" si="12"/>
        <v>7.0924000000000005</v>
      </c>
      <c r="Q55" s="38">
        <f t="shared" si="13"/>
        <v>3.9660999999999995</v>
      </c>
      <c r="R55" s="38">
        <f t="shared" si="14"/>
        <v>5.1152999999999995</v>
      </c>
      <c r="S55" s="38">
        <f t="shared" si="15"/>
        <v>0.82620000000000005</v>
      </c>
      <c r="T55" s="38">
        <f t="shared" si="10"/>
        <v>17</v>
      </c>
    </row>
    <row r="56" spans="1:20">
      <c r="A56" s="8" t="s">
        <v>98</v>
      </c>
      <c r="B56" s="203">
        <v>17</v>
      </c>
      <c r="C56" s="203">
        <v>17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7.0924000000000005</v>
      </c>
      <c r="J56" s="22">
        <f t="shared" si="6"/>
        <v>3.9660999999999995</v>
      </c>
      <c r="K56" s="22">
        <f t="shared" si="7"/>
        <v>5.1152999999999995</v>
      </c>
      <c r="L56" s="22">
        <f t="shared" si="8"/>
        <v>0.82620000000000005</v>
      </c>
      <c r="M56" s="156">
        <f t="shared" si="9"/>
        <v>17</v>
      </c>
      <c r="N56" s="23"/>
      <c r="P56" s="38">
        <f t="shared" si="12"/>
        <v>7.0924000000000005</v>
      </c>
      <c r="Q56" s="38">
        <f t="shared" si="13"/>
        <v>3.9660999999999995</v>
      </c>
      <c r="R56" s="38">
        <f t="shared" si="14"/>
        <v>5.1152999999999995</v>
      </c>
      <c r="S56" s="38">
        <f t="shared" si="15"/>
        <v>0.82620000000000005</v>
      </c>
      <c r="T56" s="38">
        <f t="shared" si="10"/>
        <v>17</v>
      </c>
    </row>
    <row r="57" spans="1:20">
      <c r="A57" s="8" t="s">
        <v>99</v>
      </c>
      <c r="B57" s="203">
        <v>17</v>
      </c>
      <c r="C57" s="203">
        <v>17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7.0924000000000005</v>
      </c>
      <c r="J57" s="22">
        <f t="shared" si="6"/>
        <v>3.9660999999999995</v>
      </c>
      <c r="K57" s="22">
        <f t="shared" si="7"/>
        <v>5.1152999999999995</v>
      </c>
      <c r="L57" s="22">
        <f t="shared" si="8"/>
        <v>0.82620000000000005</v>
      </c>
      <c r="M57" s="156">
        <f t="shared" si="9"/>
        <v>17</v>
      </c>
      <c r="N57" s="23"/>
      <c r="P57" s="38">
        <f t="shared" si="12"/>
        <v>7.0924000000000005</v>
      </c>
      <c r="Q57" s="38">
        <f t="shared" si="13"/>
        <v>3.9660999999999995</v>
      </c>
      <c r="R57" s="38">
        <f t="shared" si="14"/>
        <v>5.1152999999999995</v>
      </c>
      <c r="S57" s="38">
        <f t="shared" si="15"/>
        <v>0.82620000000000005</v>
      </c>
      <c r="T57" s="38">
        <f t="shared" si="10"/>
        <v>17</v>
      </c>
    </row>
    <row r="58" spans="1:20">
      <c r="A58" s="8" t="s">
        <v>100</v>
      </c>
      <c r="B58" s="203">
        <v>17</v>
      </c>
      <c r="C58" s="203">
        <v>17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7.0924000000000005</v>
      </c>
      <c r="J58" s="22">
        <f t="shared" si="6"/>
        <v>3.9660999999999995</v>
      </c>
      <c r="K58" s="22">
        <f t="shared" si="7"/>
        <v>5.1152999999999995</v>
      </c>
      <c r="L58" s="22">
        <f t="shared" si="8"/>
        <v>0.82620000000000005</v>
      </c>
      <c r="M58" s="156">
        <f t="shared" si="9"/>
        <v>17</v>
      </c>
      <c r="N58" s="23"/>
      <c r="P58" s="38">
        <f t="shared" si="12"/>
        <v>7.0924000000000005</v>
      </c>
      <c r="Q58" s="38">
        <f t="shared" si="13"/>
        <v>3.9660999999999995</v>
      </c>
      <c r="R58" s="38">
        <f t="shared" si="14"/>
        <v>5.1152999999999995</v>
      </c>
      <c r="S58" s="38">
        <f t="shared" si="15"/>
        <v>0.82620000000000005</v>
      </c>
      <c r="T58" s="38">
        <f t="shared" si="10"/>
        <v>17</v>
      </c>
    </row>
    <row r="59" spans="1:20">
      <c r="A59" s="8" t="s">
        <v>101</v>
      </c>
      <c r="B59" s="203">
        <v>17</v>
      </c>
      <c r="C59" s="203">
        <v>17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7.0924000000000005</v>
      </c>
      <c r="J59" s="22">
        <f t="shared" si="6"/>
        <v>3.9660999999999995</v>
      </c>
      <c r="K59" s="22">
        <f t="shared" si="7"/>
        <v>5.1152999999999995</v>
      </c>
      <c r="L59" s="22">
        <f t="shared" si="8"/>
        <v>0.82620000000000005</v>
      </c>
      <c r="M59" s="156">
        <f t="shared" si="9"/>
        <v>17</v>
      </c>
      <c r="N59" s="23"/>
      <c r="P59" s="38">
        <f t="shared" si="12"/>
        <v>7.0924000000000005</v>
      </c>
      <c r="Q59" s="38">
        <f t="shared" si="13"/>
        <v>3.9660999999999995</v>
      </c>
      <c r="R59" s="38">
        <f t="shared" si="14"/>
        <v>5.1152999999999995</v>
      </c>
      <c r="S59" s="38">
        <f t="shared" si="15"/>
        <v>0.82620000000000005</v>
      </c>
      <c r="T59" s="38">
        <f t="shared" si="10"/>
        <v>17</v>
      </c>
    </row>
    <row r="60" spans="1:20">
      <c r="A60" s="8" t="s">
        <v>102</v>
      </c>
      <c r="B60" s="203">
        <v>17</v>
      </c>
      <c r="C60" s="203">
        <v>17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7.0924000000000005</v>
      </c>
      <c r="J60" s="22">
        <f t="shared" si="6"/>
        <v>3.9660999999999995</v>
      </c>
      <c r="K60" s="22">
        <f t="shared" si="7"/>
        <v>5.1152999999999995</v>
      </c>
      <c r="L60" s="22">
        <f t="shared" si="8"/>
        <v>0.82620000000000005</v>
      </c>
      <c r="M60" s="156">
        <f t="shared" si="9"/>
        <v>17</v>
      </c>
      <c r="N60" s="23"/>
      <c r="P60" s="38">
        <f t="shared" si="12"/>
        <v>7.0924000000000005</v>
      </c>
      <c r="Q60" s="38">
        <f t="shared" si="13"/>
        <v>3.9660999999999995</v>
      </c>
      <c r="R60" s="38">
        <f t="shared" si="14"/>
        <v>5.1152999999999995</v>
      </c>
      <c r="S60" s="38">
        <f t="shared" si="15"/>
        <v>0.82620000000000005</v>
      </c>
      <c r="T60" s="38">
        <f t="shared" si="10"/>
        <v>17</v>
      </c>
    </row>
    <row r="61" spans="1:20">
      <c r="A61" s="8" t="s">
        <v>103</v>
      </c>
      <c r="B61" s="203">
        <v>17</v>
      </c>
      <c r="C61" s="203">
        <v>17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7.0924000000000005</v>
      </c>
      <c r="J61" s="22">
        <f t="shared" si="6"/>
        <v>3.9660999999999995</v>
      </c>
      <c r="K61" s="22">
        <f t="shared" si="7"/>
        <v>5.1152999999999995</v>
      </c>
      <c r="L61" s="22">
        <f t="shared" si="8"/>
        <v>0.82620000000000005</v>
      </c>
      <c r="M61" s="156">
        <f t="shared" si="9"/>
        <v>17</v>
      </c>
      <c r="N61" s="23"/>
      <c r="P61" s="38">
        <f t="shared" si="12"/>
        <v>7.0924000000000005</v>
      </c>
      <c r="Q61" s="38">
        <f t="shared" si="13"/>
        <v>3.9660999999999995</v>
      </c>
      <c r="R61" s="38">
        <f t="shared" si="14"/>
        <v>5.1152999999999995</v>
      </c>
      <c r="S61" s="38">
        <f t="shared" si="15"/>
        <v>0.82620000000000005</v>
      </c>
      <c r="T61" s="38">
        <f t="shared" si="10"/>
        <v>17</v>
      </c>
    </row>
    <row r="62" spans="1:20">
      <c r="A62" s="8" t="s">
        <v>104</v>
      </c>
      <c r="B62" s="203">
        <v>17</v>
      </c>
      <c r="C62" s="203">
        <v>17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7.0924000000000005</v>
      </c>
      <c r="J62" s="22">
        <f t="shared" si="6"/>
        <v>3.9660999999999995</v>
      </c>
      <c r="K62" s="22">
        <f t="shared" si="7"/>
        <v>5.1152999999999995</v>
      </c>
      <c r="L62" s="22">
        <f t="shared" si="8"/>
        <v>0.82620000000000005</v>
      </c>
      <c r="M62" s="156">
        <f t="shared" si="9"/>
        <v>17</v>
      </c>
      <c r="N62" s="23"/>
      <c r="P62" s="38">
        <f t="shared" si="12"/>
        <v>7.0924000000000005</v>
      </c>
      <c r="Q62" s="38">
        <f t="shared" si="13"/>
        <v>3.9660999999999995</v>
      </c>
      <c r="R62" s="38">
        <f t="shared" si="14"/>
        <v>5.1152999999999995</v>
      </c>
      <c r="S62" s="38">
        <f t="shared" si="15"/>
        <v>0.82620000000000005</v>
      </c>
      <c r="T62" s="38">
        <f t="shared" si="10"/>
        <v>17</v>
      </c>
    </row>
    <row r="63" spans="1:20">
      <c r="A63" s="8" t="s">
        <v>105</v>
      </c>
      <c r="B63" s="203">
        <v>17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0.37130000000000002</v>
      </c>
      <c r="C99" s="21">
        <f t="shared" si="27"/>
        <v>0.363205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0.15152912600000001</v>
      </c>
      <c r="J99" s="157">
        <f t="shared" ref="J99:L99" si="28">SUM(J3:J98)/4000</f>
        <v>8.4735726499999969E-2</v>
      </c>
      <c r="K99" s="157">
        <f t="shared" si="28"/>
        <v>0.10928838450000014</v>
      </c>
      <c r="L99" s="157">
        <f t="shared" si="28"/>
        <v>1.7651763000000022E-2</v>
      </c>
      <c r="M99" s="158">
        <f>SUM(M3:M98)/4000</f>
        <v>0.363205</v>
      </c>
      <c r="N99" s="24"/>
      <c r="P99" s="38">
        <f>SUM(P3:P98)/4000</f>
        <v>0.15152912600000001</v>
      </c>
      <c r="Q99" s="38">
        <f t="shared" ref="Q99:S99" si="29">SUM(Q3:Q98)/4000</f>
        <v>8.4735726499999969E-2</v>
      </c>
      <c r="R99" s="38">
        <f t="shared" si="29"/>
        <v>0.10928838450000014</v>
      </c>
      <c r="S99" s="38">
        <f t="shared" si="29"/>
        <v>1.7651763000000022E-2</v>
      </c>
      <c r="T99" s="38">
        <f t="shared" si="26"/>
        <v>0.36320500000000017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274.87</v>
      </c>
      <c r="I3" s="54">
        <v>0</v>
      </c>
      <c r="J3" s="54">
        <v>38.56</v>
      </c>
      <c r="K3" s="54">
        <v>0</v>
      </c>
      <c r="L3" s="54">
        <v>0</v>
      </c>
      <c r="M3" s="73">
        <v>1.25</v>
      </c>
      <c r="N3" s="72">
        <v>0</v>
      </c>
      <c r="O3" s="54">
        <v>0</v>
      </c>
      <c r="P3" s="54">
        <v>0</v>
      </c>
      <c r="Q3" s="54">
        <v>-22</v>
      </c>
      <c r="R3" s="54">
        <v>0</v>
      </c>
      <c r="S3" s="73">
        <v>0</v>
      </c>
      <c r="T3" t="s">
        <v>538</v>
      </c>
      <c r="U3" s="74"/>
      <c r="V3" s="75"/>
      <c r="W3">
        <v>273.81</v>
      </c>
      <c r="X3">
        <v>0</v>
      </c>
      <c r="Y3">
        <v>1.06</v>
      </c>
      <c r="Z3">
        <v>-22</v>
      </c>
      <c r="AA3">
        <v>1.25</v>
      </c>
      <c r="AB3">
        <v>0.28999999999999998</v>
      </c>
      <c r="AC3">
        <v>38.56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250.76</v>
      </c>
      <c r="I4" s="47">
        <v>0</v>
      </c>
      <c r="J4" s="47">
        <v>26.99</v>
      </c>
      <c r="K4" s="47">
        <v>0</v>
      </c>
      <c r="L4" s="47">
        <v>0</v>
      </c>
      <c r="M4" s="75">
        <v>0.39</v>
      </c>
      <c r="N4" s="74">
        <v>0</v>
      </c>
      <c r="O4" s="47">
        <v>0</v>
      </c>
      <c r="P4" s="47">
        <v>0</v>
      </c>
      <c r="Q4" s="47">
        <v>-23</v>
      </c>
      <c r="R4" s="47">
        <v>0</v>
      </c>
      <c r="S4" s="75">
        <v>0</v>
      </c>
      <c r="U4" s="74"/>
      <c r="V4" s="75"/>
      <c r="W4">
        <v>249.7</v>
      </c>
      <c r="X4">
        <v>0</v>
      </c>
      <c r="Y4">
        <v>1.06</v>
      </c>
      <c r="Z4">
        <v>-23</v>
      </c>
      <c r="AA4">
        <v>0.39</v>
      </c>
      <c r="AB4">
        <v>0.28999999999999998</v>
      </c>
      <c r="AC4">
        <v>26.99</v>
      </c>
    </row>
    <row r="5" spans="1:29">
      <c r="A5" s="113" t="s">
        <v>537</v>
      </c>
      <c r="G5" t="s">
        <v>47</v>
      </c>
      <c r="H5" s="74">
        <v>196.77</v>
      </c>
      <c r="I5" s="47">
        <v>0</v>
      </c>
      <c r="J5" s="47">
        <v>10.61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-24</v>
      </c>
      <c r="R5" s="47">
        <v>0</v>
      </c>
      <c r="S5" s="75">
        <v>0</v>
      </c>
      <c r="U5" s="74"/>
      <c r="V5" s="75"/>
      <c r="W5">
        <v>195.71</v>
      </c>
      <c r="X5">
        <v>0</v>
      </c>
      <c r="Y5">
        <v>1.06</v>
      </c>
      <c r="Z5">
        <v>-24</v>
      </c>
      <c r="AA5">
        <v>0</v>
      </c>
      <c r="AB5">
        <v>0.28999999999999998</v>
      </c>
      <c r="AC5">
        <v>10.61</v>
      </c>
    </row>
    <row r="6" spans="1:29">
      <c r="G6" t="s">
        <v>48</v>
      </c>
      <c r="H6" s="74">
        <v>174.6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-26</v>
      </c>
      <c r="R6" s="47">
        <v>0</v>
      </c>
      <c r="S6" s="75">
        <v>0</v>
      </c>
      <c r="U6" s="74"/>
      <c r="V6" s="75"/>
      <c r="W6">
        <v>173.54</v>
      </c>
      <c r="X6">
        <v>0</v>
      </c>
      <c r="Y6">
        <v>1.06</v>
      </c>
      <c r="Z6">
        <v>-26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158.21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-26</v>
      </c>
      <c r="R7" s="47">
        <v>0</v>
      </c>
      <c r="S7" s="75">
        <v>0</v>
      </c>
      <c r="U7" s="74"/>
      <c r="V7" s="75"/>
      <c r="W7">
        <v>157.15</v>
      </c>
      <c r="X7">
        <v>0</v>
      </c>
      <c r="Y7">
        <v>1.06</v>
      </c>
      <c r="Z7">
        <v>-26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143.75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-28</v>
      </c>
      <c r="R8" s="47">
        <v>0</v>
      </c>
      <c r="S8" s="75">
        <v>0</v>
      </c>
      <c r="U8" s="74"/>
      <c r="V8" s="75"/>
      <c r="W8">
        <v>142.69</v>
      </c>
      <c r="X8">
        <v>0</v>
      </c>
      <c r="Y8">
        <v>1.06</v>
      </c>
      <c r="Z8">
        <v>-28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161.1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-28</v>
      </c>
      <c r="R9" s="47">
        <v>0</v>
      </c>
      <c r="S9" s="75">
        <v>0</v>
      </c>
      <c r="U9" s="74"/>
      <c r="V9" s="75"/>
      <c r="W9">
        <v>160.04</v>
      </c>
      <c r="X9">
        <v>0</v>
      </c>
      <c r="Y9">
        <v>1.06</v>
      </c>
      <c r="Z9">
        <v>-28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156.28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-29</v>
      </c>
      <c r="R10" s="47">
        <v>0</v>
      </c>
      <c r="S10" s="75">
        <v>0</v>
      </c>
      <c r="U10" s="74"/>
      <c r="V10" s="75"/>
      <c r="W10">
        <v>155.22</v>
      </c>
      <c r="X10">
        <v>0</v>
      </c>
      <c r="Y10">
        <v>1.06</v>
      </c>
      <c r="Z10">
        <v>-29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151.46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-30</v>
      </c>
      <c r="R11" s="47">
        <v>0</v>
      </c>
      <c r="S11" s="75">
        <v>0</v>
      </c>
      <c r="U11" s="74"/>
      <c r="V11" s="75"/>
      <c r="W11">
        <v>150.4</v>
      </c>
      <c r="X11">
        <v>0</v>
      </c>
      <c r="Y11">
        <v>1.06</v>
      </c>
      <c r="Z11">
        <v>-30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137.96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-30</v>
      </c>
      <c r="R12" s="47">
        <v>0</v>
      </c>
      <c r="S12" s="75">
        <v>0</v>
      </c>
      <c r="U12" s="74"/>
      <c r="V12" s="75"/>
      <c r="W12">
        <v>136.9</v>
      </c>
      <c r="X12">
        <v>0</v>
      </c>
      <c r="Y12">
        <v>1.06</v>
      </c>
      <c r="Z12">
        <v>-30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120.61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-30</v>
      </c>
      <c r="R13" s="47">
        <v>0</v>
      </c>
      <c r="S13" s="75">
        <v>0</v>
      </c>
      <c r="U13" s="74"/>
      <c r="V13" s="75"/>
      <c r="W13">
        <v>119.55</v>
      </c>
      <c r="X13">
        <v>0</v>
      </c>
      <c r="Y13">
        <v>1.06</v>
      </c>
      <c r="Z13">
        <v>-30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110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-31</v>
      </c>
      <c r="R14" s="47">
        <v>0</v>
      </c>
      <c r="S14" s="75">
        <v>0</v>
      </c>
      <c r="U14" s="74"/>
      <c r="V14" s="75"/>
      <c r="W14">
        <v>108.94</v>
      </c>
      <c r="X14">
        <v>0</v>
      </c>
      <c r="Y14">
        <v>1.06</v>
      </c>
      <c r="Z14">
        <v>-31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101.33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-31</v>
      </c>
      <c r="R15" s="47">
        <v>0</v>
      </c>
      <c r="S15" s="75">
        <v>0</v>
      </c>
      <c r="U15" s="74"/>
      <c r="V15" s="75"/>
      <c r="W15">
        <v>100.27</v>
      </c>
      <c r="X15">
        <v>0</v>
      </c>
      <c r="Y15">
        <v>1.06</v>
      </c>
      <c r="Z15">
        <v>-31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101.33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-32</v>
      </c>
      <c r="R16" s="47">
        <v>0</v>
      </c>
      <c r="S16" s="75">
        <v>0</v>
      </c>
      <c r="U16" s="74"/>
      <c r="V16" s="75"/>
      <c r="W16">
        <v>100.27</v>
      </c>
      <c r="X16">
        <v>0</v>
      </c>
      <c r="Y16">
        <v>1.06</v>
      </c>
      <c r="Z16">
        <v>-32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99.4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-32</v>
      </c>
      <c r="R17" s="47">
        <v>0</v>
      </c>
      <c r="S17" s="75">
        <v>0</v>
      </c>
      <c r="U17" s="74"/>
      <c r="V17" s="75"/>
      <c r="W17">
        <v>98.34</v>
      </c>
      <c r="X17">
        <v>0</v>
      </c>
      <c r="Y17">
        <v>1.06</v>
      </c>
      <c r="Z17">
        <v>-32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104.22</v>
      </c>
      <c r="I18" s="47">
        <v>0</v>
      </c>
      <c r="J18" s="47">
        <v>0</v>
      </c>
      <c r="K18" s="47">
        <v>0</v>
      </c>
      <c r="L18" s="47">
        <v>0</v>
      </c>
      <c r="M18" s="75">
        <v>0.87</v>
      </c>
      <c r="N18" s="74">
        <v>0</v>
      </c>
      <c r="O18" s="47">
        <v>0</v>
      </c>
      <c r="P18" s="47">
        <v>0</v>
      </c>
      <c r="Q18" s="47">
        <v>-32</v>
      </c>
      <c r="R18" s="47">
        <v>0</v>
      </c>
      <c r="S18" s="75">
        <v>0</v>
      </c>
      <c r="U18" s="74"/>
      <c r="V18" s="75"/>
      <c r="W18">
        <v>103.16</v>
      </c>
      <c r="X18">
        <v>0</v>
      </c>
      <c r="Y18">
        <v>1.06</v>
      </c>
      <c r="Z18">
        <v>-32</v>
      </c>
      <c r="AA18">
        <v>0.87</v>
      </c>
      <c r="AB18">
        <v>0.28999999999999998</v>
      </c>
      <c r="AC18">
        <v>0</v>
      </c>
    </row>
    <row r="19" spans="7:29">
      <c r="G19" t="s">
        <v>61</v>
      </c>
      <c r="H19" s="74">
        <v>112.89</v>
      </c>
      <c r="I19" s="47">
        <v>0</v>
      </c>
      <c r="J19" s="47">
        <v>0</v>
      </c>
      <c r="K19" s="47">
        <v>0</v>
      </c>
      <c r="L19" s="47">
        <v>0</v>
      </c>
      <c r="M19" s="75">
        <v>1.45</v>
      </c>
      <c r="N19" s="74">
        <v>0</v>
      </c>
      <c r="O19" s="47">
        <v>0</v>
      </c>
      <c r="P19" s="47">
        <v>0</v>
      </c>
      <c r="Q19" s="47">
        <v>-32</v>
      </c>
      <c r="R19" s="47">
        <v>0</v>
      </c>
      <c r="S19" s="75">
        <v>0</v>
      </c>
      <c r="U19" s="74"/>
      <c r="V19" s="75"/>
      <c r="W19">
        <v>111.83</v>
      </c>
      <c r="X19">
        <v>0</v>
      </c>
      <c r="Y19">
        <v>1.06</v>
      </c>
      <c r="Z19">
        <v>-32</v>
      </c>
      <c r="AA19">
        <v>1.45</v>
      </c>
      <c r="AB19">
        <v>0.28999999999999998</v>
      </c>
      <c r="AC19">
        <v>0</v>
      </c>
    </row>
    <row r="20" spans="7:29">
      <c r="G20" t="s">
        <v>62</v>
      </c>
      <c r="H20" s="74">
        <v>130.25</v>
      </c>
      <c r="I20" s="47">
        <v>0</v>
      </c>
      <c r="J20" s="47">
        <v>0</v>
      </c>
      <c r="K20" s="47">
        <v>0</v>
      </c>
      <c r="L20" s="47">
        <v>0</v>
      </c>
      <c r="M20" s="75">
        <v>4.92</v>
      </c>
      <c r="N20" s="74">
        <v>0</v>
      </c>
      <c r="O20" s="47">
        <v>0</v>
      </c>
      <c r="P20" s="47">
        <v>0</v>
      </c>
      <c r="Q20" s="47">
        <v>-31</v>
      </c>
      <c r="R20" s="47">
        <v>0</v>
      </c>
      <c r="S20" s="75">
        <v>0</v>
      </c>
      <c r="U20" s="74"/>
      <c r="V20" s="75"/>
      <c r="W20">
        <v>129.19</v>
      </c>
      <c r="X20">
        <v>0</v>
      </c>
      <c r="Y20">
        <v>1.06</v>
      </c>
      <c r="Z20">
        <v>-31</v>
      </c>
      <c r="AA20">
        <v>4.92</v>
      </c>
      <c r="AB20">
        <v>0.28999999999999998</v>
      </c>
      <c r="AC20">
        <v>0</v>
      </c>
    </row>
    <row r="21" spans="7:29">
      <c r="G21" t="s">
        <v>63</v>
      </c>
      <c r="H21" s="74">
        <v>136.03</v>
      </c>
      <c r="I21" s="47">
        <v>0</v>
      </c>
      <c r="J21" s="47">
        <v>0</v>
      </c>
      <c r="K21" s="47">
        <v>0</v>
      </c>
      <c r="L21" s="47">
        <v>0</v>
      </c>
      <c r="M21" s="75">
        <v>4.05</v>
      </c>
      <c r="N21" s="74">
        <v>0</v>
      </c>
      <c r="O21" s="47">
        <v>0</v>
      </c>
      <c r="P21" s="47">
        <v>0</v>
      </c>
      <c r="Q21" s="47">
        <v>-31</v>
      </c>
      <c r="R21" s="47">
        <v>0</v>
      </c>
      <c r="S21" s="75">
        <v>0</v>
      </c>
      <c r="U21" s="74"/>
      <c r="V21" s="75"/>
      <c r="W21">
        <v>134.97</v>
      </c>
      <c r="X21">
        <v>0</v>
      </c>
      <c r="Y21">
        <v>1.06</v>
      </c>
      <c r="Z21">
        <v>-31</v>
      </c>
      <c r="AA21">
        <v>4.05</v>
      </c>
      <c r="AB21">
        <v>0.28999999999999998</v>
      </c>
      <c r="AC21">
        <v>0</v>
      </c>
    </row>
    <row r="22" spans="7:29">
      <c r="G22" t="s">
        <v>64</v>
      </c>
      <c r="H22" s="74">
        <v>137</v>
      </c>
      <c r="I22" s="47">
        <v>0</v>
      </c>
      <c r="J22" s="47">
        <v>0</v>
      </c>
      <c r="K22" s="47">
        <v>0</v>
      </c>
      <c r="L22" s="47">
        <v>0</v>
      </c>
      <c r="M22" s="75">
        <v>5.69</v>
      </c>
      <c r="N22" s="74">
        <v>0</v>
      </c>
      <c r="O22" s="47">
        <v>0</v>
      </c>
      <c r="P22" s="47">
        <v>0</v>
      </c>
      <c r="Q22" s="47">
        <v>-30</v>
      </c>
      <c r="R22" s="47">
        <v>0</v>
      </c>
      <c r="S22" s="75">
        <v>0</v>
      </c>
      <c r="U22" s="74"/>
      <c r="V22" s="75"/>
      <c r="W22">
        <v>135.94</v>
      </c>
      <c r="X22">
        <v>0</v>
      </c>
      <c r="Y22">
        <v>1.06</v>
      </c>
      <c r="Z22">
        <v>-30</v>
      </c>
      <c r="AA22">
        <v>5.69</v>
      </c>
      <c r="AB22">
        <v>0.28999999999999998</v>
      </c>
      <c r="AC22">
        <v>0</v>
      </c>
    </row>
    <row r="23" spans="7:29">
      <c r="G23" t="s">
        <v>65</v>
      </c>
      <c r="H23" s="74">
        <v>254.62</v>
      </c>
      <c r="I23" s="47">
        <v>0</v>
      </c>
      <c r="J23" s="47">
        <v>0</v>
      </c>
      <c r="K23" s="47">
        <v>0</v>
      </c>
      <c r="L23" s="47">
        <v>0</v>
      </c>
      <c r="M23" s="75">
        <v>3.95</v>
      </c>
      <c r="N23" s="74">
        <v>0</v>
      </c>
      <c r="O23" s="47">
        <v>0</v>
      </c>
      <c r="P23" s="47">
        <v>0</v>
      </c>
      <c r="Q23" s="47">
        <v>-29</v>
      </c>
      <c r="R23" s="47">
        <v>0</v>
      </c>
      <c r="S23" s="75">
        <v>0</v>
      </c>
      <c r="U23" s="74"/>
      <c r="V23" s="75"/>
      <c r="W23">
        <v>253.56</v>
      </c>
      <c r="X23">
        <v>0</v>
      </c>
      <c r="Y23">
        <v>1.06</v>
      </c>
      <c r="Z23">
        <v>-29</v>
      </c>
      <c r="AA23">
        <v>3.95</v>
      </c>
      <c r="AB23">
        <v>0.28999999999999998</v>
      </c>
      <c r="AC23">
        <v>0</v>
      </c>
    </row>
    <row r="24" spans="7:29">
      <c r="G24" t="s">
        <v>66</v>
      </c>
      <c r="H24" s="74">
        <v>272.94</v>
      </c>
      <c r="I24" s="47">
        <v>0</v>
      </c>
      <c r="J24" s="47">
        <v>0</v>
      </c>
      <c r="K24" s="47">
        <v>0</v>
      </c>
      <c r="L24" s="47">
        <v>0</v>
      </c>
      <c r="M24" s="75">
        <v>6.36</v>
      </c>
      <c r="N24" s="74">
        <v>0</v>
      </c>
      <c r="O24" s="47">
        <v>0</v>
      </c>
      <c r="P24" s="47">
        <v>0</v>
      </c>
      <c r="Q24" s="47">
        <v>-27</v>
      </c>
      <c r="R24" s="47">
        <v>0</v>
      </c>
      <c r="S24" s="75">
        <v>0</v>
      </c>
      <c r="U24" s="74"/>
      <c r="V24" s="75"/>
      <c r="W24">
        <v>271.88</v>
      </c>
      <c r="X24">
        <v>0</v>
      </c>
      <c r="Y24">
        <v>1.06</v>
      </c>
      <c r="Z24">
        <v>-27</v>
      </c>
      <c r="AA24">
        <v>6.36</v>
      </c>
      <c r="AB24">
        <v>0.28999999999999998</v>
      </c>
      <c r="AC24">
        <v>0</v>
      </c>
    </row>
    <row r="25" spans="7:29">
      <c r="G25" t="s">
        <v>67</v>
      </c>
      <c r="H25" s="74">
        <v>259.44</v>
      </c>
      <c r="I25" s="47">
        <v>0</v>
      </c>
      <c r="J25" s="47">
        <v>0</v>
      </c>
      <c r="K25" s="47">
        <v>0</v>
      </c>
      <c r="L25" s="47">
        <v>0</v>
      </c>
      <c r="M25" s="75">
        <v>6.27</v>
      </c>
      <c r="N25" s="74">
        <v>0</v>
      </c>
      <c r="O25" s="47">
        <v>0</v>
      </c>
      <c r="P25" s="47">
        <v>0</v>
      </c>
      <c r="Q25" s="47">
        <v>-25</v>
      </c>
      <c r="R25" s="47">
        <v>0</v>
      </c>
      <c r="S25" s="75">
        <v>0</v>
      </c>
      <c r="U25" s="74"/>
      <c r="V25" s="75"/>
      <c r="W25">
        <v>258.38</v>
      </c>
      <c r="X25">
        <v>0</v>
      </c>
      <c r="Y25">
        <v>1.06</v>
      </c>
      <c r="Z25">
        <v>-25</v>
      </c>
      <c r="AA25">
        <v>6.27</v>
      </c>
      <c r="AB25">
        <v>0.28999999999999998</v>
      </c>
      <c r="AC25">
        <v>0</v>
      </c>
    </row>
    <row r="26" spans="7:29">
      <c r="G26" t="s">
        <v>68</v>
      </c>
      <c r="H26" s="74">
        <v>285.47000000000003</v>
      </c>
      <c r="I26" s="47">
        <v>0</v>
      </c>
      <c r="J26" s="47">
        <v>0</v>
      </c>
      <c r="K26" s="47">
        <v>0</v>
      </c>
      <c r="L26" s="47">
        <v>0</v>
      </c>
      <c r="M26" s="75">
        <v>4.63</v>
      </c>
      <c r="N26" s="74">
        <v>0</v>
      </c>
      <c r="O26" s="47">
        <v>0</v>
      </c>
      <c r="P26" s="47">
        <v>0</v>
      </c>
      <c r="Q26" s="47">
        <v>-23</v>
      </c>
      <c r="R26" s="47">
        <v>0</v>
      </c>
      <c r="S26" s="75">
        <v>0</v>
      </c>
      <c r="U26" s="74"/>
      <c r="V26" s="75"/>
      <c r="W26">
        <v>284.41000000000003</v>
      </c>
      <c r="X26">
        <v>0</v>
      </c>
      <c r="Y26">
        <v>1.06</v>
      </c>
      <c r="Z26">
        <v>-23</v>
      </c>
      <c r="AA26">
        <v>4.63</v>
      </c>
      <c r="AB26">
        <v>0.28999999999999998</v>
      </c>
      <c r="AC26">
        <v>0</v>
      </c>
    </row>
    <row r="27" spans="7:29">
      <c r="G27" t="s">
        <v>69</v>
      </c>
      <c r="H27" s="74">
        <v>8.77</v>
      </c>
      <c r="I27" s="47">
        <v>0</v>
      </c>
      <c r="J27" s="47">
        <v>0</v>
      </c>
      <c r="K27" s="47">
        <v>0</v>
      </c>
      <c r="L27" s="47">
        <v>0</v>
      </c>
      <c r="M27" s="75">
        <v>3.28</v>
      </c>
      <c r="N27" s="74">
        <v>0</v>
      </c>
      <c r="O27" s="47">
        <v>0</v>
      </c>
      <c r="P27" s="47">
        <v>0</v>
      </c>
      <c r="Q27" s="47">
        <v>-19</v>
      </c>
      <c r="R27" s="47">
        <v>0</v>
      </c>
      <c r="S27" s="75">
        <v>0</v>
      </c>
      <c r="U27" s="74"/>
      <c r="V27" s="75"/>
      <c r="W27">
        <v>7.71</v>
      </c>
      <c r="X27">
        <v>0</v>
      </c>
      <c r="Y27">
        <v>1.06</v>
      </c>
      <c r="Z27">
        <v>-19</v>
      </c>
      <c r="AA27">
        <v>3.28</v>
      </c>
      <c r="AB27">
        <v>0.28999999999999998</v>
      </c>
      <c r="AC27">
        <v>0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5.3</v>
      </c>
      <c r="N28" s="74">
        <v>0</v>
      </c>
      <c r="O28" s="47">
        <v>0</v>
      </c>
      <c r="P28" s="47">
        <v>0</v>
      </c>
      <c r="Q28" s="47">
        <v>-14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1.06</v>
      </c>
      <c r="Z28">
        <v>-14</v>
      </c>
      <c r="AA28">
        <v>5.3</v>
      </c>
      <c r="AB28">
        <v>0.28999999999999998</v>
      </c>
      <c r="AC28">
        <v>0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4.43</v>
      </c>
      <c r="N29" s="74">
        <v>0</v>
      </c>
      <c r="O29" s="47">
        <v>0</v>
      </c>
      <c r="P29" s="47">
        <v>0</v>
      </c>
      <c r="Q29" s="47">
        <v>-10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1.06</v>
      </c>
      <c r="Z29">
        <v>-10</v>
      </c>
      <c r="AA29">
        <v>4.43</v>
      </c>
      <c r="AB29">
        <v>0.28999999999999998</v>
      </c>
      <c r="AC29">
        <v>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4.24</v>
      </c>
      <c r="N30" s="74">
        <v>0</v>
      </c>
      <c r="O30" s="47">
        <v>0</v>
      </c>
      <c r="P30" s="47">
        <v>0</v>
      </c>
      <c r="Q30" s="47">
        <v>-11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1.06</v>
      </c>
      <c r="Z30">
        <v>-11</v>
      </c>
      <c r="AA30">
        <v>4.24</v>
      </c>
      <c r="AB30">
        <v>0.28999999999999998</v>
      </c>
      <c r="AC30">
        <v>0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2.8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1.06</v>
      </c>
      <c r="Z31">
        <v>0</v>
      </c>
      <c r="AA31">
        <v>2.8</v>
      </c>
      <c r="AB31">
        <v>0.28999999999999998</v>
      </c>
      <c r="AC31">
        <v>0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0.67</v>
      </c>
      <c r="N32" s="74">
        <v>0</v>
      </c>
      <c r="O32" s="47">
        <v>-28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-28</v>
      </c>
      <c r="Y32">
        <v>1.06</v>
      </c>
      <c r="Z32">
        <v>0</v>
      </c>
      <c r="AA32">
        <v>0.67</v>
      </c>
      <c r="AB32">
        <v>0.28999999999999998</v>
      </c>
      <c r="AC32">
        <v>0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0.77</v>
      </c>
      <c r="N33" s="74">
        <v>0</v>
      </c>
      <c r="O33" s="47">
        <v>-13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-13</v>
      </c>
      <c r="Y33">
        <v>1.06</v>
      </c>
      <c r="Z33">
        <v>0</v>
      </c>
      <c r="AA33">
        <v>0.77</v>
      </c>
      <c r="AB33">
        <v>0.28999999999999998</v>
      </c>
      <c r="AC33">
        <v>0</v>
      </c>
    </row>
    <row r="34" spans="7:29">
      <c r="G34" t="s">
        <v>76</v>
      </c>
      <c r="H34" s="74">
        <v>14.56</v>
      </c>
      <c r="I34" s="47">
        <v>0</v>
      </c>
      <c r="J34" s="47">
        <v>0</v>
      </c>
      <c r="K34" s="47">
        <v>0</v>
      </c>
      <c r="L34" s="47">
        <v>0</v>
      </c>
      <c r="M34" s="75">
        <v>0.48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13.5</v>
      </c>
      <c r="X34">
        <v>0</v>
      </c>
      <c r="Y34">
        <v>1.06</v>
      </c>
      <c r="Z34">
        <v>0</v>
      </c>
      <c r="AA34">
        <v>0.48</v>
      </c>
      <c r="AB34">
        <v>0.28999999999999998</v>
      </c>
      <c r="AC34">
        <v>0</v>
      </c>
    </row>
    <row r="35" spans="7:29">
      <c r="G35" t="s">
        <v>77</v>
      </c>
      <c r="H35" s="74">
        <v>12.63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11.57</v>
      </c>
      <c r="X35">
        <v>0</v>
      </c>
      <c r="Y35">
        <v>1.06</v>
      </c>
      <c r="Z35">
        <v>0</v>
      </c>
      <c r="AA35">
        <v>0</v>
      </c>
      <c r="AB35">
        <v>0.28999999999999998</v>
      </c>
      <c r="AC35">
        <v>0</v>
      </c>
    </row>
    <row r="36" spans="7:29">
      <c r="G36" t="s">
        <v>78</v>
      </c>
      <c r="H36" s="74">
        <v>43.480000000000004</v>
      </c>
      <c r="I36" s="47">
        <v>0</v>
      </c>
      <c r="J36" s="47">
        <v>0</v>
      </c>
      <c r="K36" s="47">
        <v>0</v>
      </c>
      <c r="L36" s="47">
        <v>0</v>
      </c>
      <c r="M36" s="75">
        <v>0.77</v>
      </c>
      <c r="N36" s="74">
        <v>0</v>
      </c>
      <c r="O36" s="47">
        <v>-2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42.42</v>
      </c>
      <c r="X36">
        <v>-2</v>
      </c>
      <c r="Y36">
        <v>1.06</v>
      </c>
      <c r="Z36">
        <v>0</v>
      </c>
      <c r="AA36">
        <v>0.77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1.06</v>
      </c>
      <c r="N37" s="74">
        <v>0</v>
      </c>
      <c r="O37" s="47">
        <v>-10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-10</v>
      </c>
      <c r="Y37">
        <v>1.06</v>
      </c>
      <c r="Z37">
        <v>0</v>
      </c>
      <c r="AA37">
        <v>1.06</v>
      </c>
      <c r="AB37">
        <v>0.28999999999999998</v>
      </c>
      <c r="AC37">
        <v>0</v>
      </c>
    </row>
    <row r="38" spans="7:29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-65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-65</v>
      </c>
      <c r="Y38">
        <v>1.06</v>
      </c>
      <c r="Z38">
        <v>0</v>
      </c>
      <c r="AA38">
        <v>0</v>
      </c>
      <c r="AB38">
        <v>0.28999999999999998</v>
      </c>
      <c r="AC38">
        <v>0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1.06</v>
      </c>
      <c r="Z39">
        <v>0</v>
      </c>
      <c r="AA39">
        <v>0</v>
      </c>
      <c r="AB39">
        <v>0.28999999999999998</v>
      </c>
      <c r="AC39">
        <v>0</v>
      </c>
    </row>
    <row r="40" spans="7:29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1.06</v>
      </c>
      <c r="Z40">
        <v>0</v>
      </c>
      <c r="AA40">
        <v>0</v>
      </c>
      <c r="AB40">
        <v>0.28999999999999998</v>
      </c>
      <c r="AC40">
        <v>0</v>
      </c>
    </row>
    <row r="41" spans="7:29">
      <c r="G41" t="s">
        <v>83</v>
      </c>
      <c r="H41" s="74">
        <v>1.06</v>
      </c>
      <c r="I41" s="47">
        <v>0</v>
      </c>
      <c r="J41" s="47">
        <v>79.06</v>
      </c>
      <c r="K41" s="47">
        <v>0</v>
      </c>
      <c r="L41" s="47">
        <v>0</v>
      </c>
      <c r="M41" s="75">
        <v>0</v>
      </c>
      <c r="N41" s="74">
        <v>0</v>
      </c>
      <c r="O41" s="47">
        <v>-5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1.06</v>
      </c>
      <c r="Z41">
        <v>0</v>
      </c>
      <c r="AA41">
        <v>0</v>
      </c>
      <c r="AB41">
        <v>0.28999999999999998</v>
      </c>
      <c r="AC41">
        <v>79.06</v>
      </c>
    </row>
    <row r="42" spans="7:29">
      <c r="G42" t="s">
        <v>84</v>
      </c>
      <c r="H42" s="74">
        <v>1.06</v>
      </c>
      <c r="I42" s="47">
        <v>0</v>
      </c>
      <c r="J42" s="47">
        <v>106.05</v>
      </c>
      <c r="K42" s="47">
        <v>0</v>
      </c>
      <c r="L42" s="47">
        <v>0</v>
      </c>
      <c r="M42" s="75">
        <v>0</v>
      </c>
      <c r="N42" s="74">
        <v>0</v>
      </c>
      <c r="O42" s="47">
        <v>-5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1.06</v>
      </c>
      <c r="Z42">
        <v>0</v>
      </c>
      <c r="AA42">
        <v>0</v>
      </c>
      <c r="AB42">
        <v>0.28999999999999998</v>
      </c>
      <c r="AC42">
        <v>106.05</v>
      </c>
    </row>
    <row r="43" spans="7:29">
      <c r="G43" t="s">
        <v>85</v>
      </c>
      <c r="H43" s="74">
        <v>1.06</v>
      </c>
      <c r="I43" s="47">
        <v>0</v>
      </c>
      <c r="J43" s="47">
        <v>104.12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0</v>
      </c>
      <c r="Y43">
        <v>1.06</v>
      </c>
      <c r="Z43">
        <v>0</v>
      </c>
      <c r="AA43">
        <v>0</v>
      </c>
      <c r="AB43">
        <v>0.28999999999999998</v>
      </c>
      <c r="AC43">
        <v>104.12</v>
      </c>
    </row>
    <row r="44" spans="7:29">
      <c r="G44" t="s">
        <v>86</v>
      </c>
      <c r="H44" s="74">
        <v>1.06</v>
      </c>
      <c r="I44" s="47">
        <v>0</v>
      </c>
      <c r="J44" s="47">
        <v>107.01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1.06</v>
      </c>
      <c r="Z44">
        <v>0</v>
      </c>
      <c r="AA44">
        <v>0</v>
      </c>
      <c r="AB44">
        <v>0.28999999999999998</v>
      </c>
      <c r="AC44">
        <v>107.01</v>
      </c>
    </row>
    <row r="45" spans="7:29">
      <c r="G45" t="s">
        <v>87</v>
      </c>
      <c r="H45" s="74">
        <v>1.06</v>
      </c>
      <c r="I45" s="47">
        <v>0</v>
      </c>
      <c r="J45" s="47">
        <v>126.3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1.06</v>
      </c>
      <c r="Z45">
        <v>0</v>
      </c>
      <c r="AA45">
        <v>0</v>
      </c>
      <c r="AB45">
        <v>0.28999999999999998</v>
      </c>
      <c r="AC45">
        <v>126.3</v>
      </c>
    </row>
    <row r="46" spans="7:29">
      <c r="G46" t="s">
        <v>88</v>
      </c>
      <c r="H46" s="74">
        <v>1.06</v>
      </c>
      <c r="I46" s="47">
        <v>0</v>
      </c>
      <c r="J46" s="47">
        <v>129.19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1.06</v>
      </c>
      <c r="Z46">
        <v>0</v>
      </c>
      <c r="AA46">
        <v>0</v>
      </c>
      <c r="AB46">
        <v>0.28999999999999998</v>
      </c>
      <c r="AC46">
        <v>129.19</v>
      </c>
    </row>
    <row r="47" spans="7:29">
      <c r="G47" t="s">
        <v>89</v>
      </c>
      <c r="H47" s="74">
        <v>1.06</v>
      </c>
      <c r="I47" s="47">
        <v>0</v>
      </c>
      <c r="J47" s="47">
        <v>143.65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1.06</v>
      </c>
      <c r="Z47">
        <v>0</v>
      </c>
      <c r="AA47">
        <v>0</v>
      </c>
      <c r="AB47">
        <v>0.28999999999999998</v>
      </c>
      <c r="AC47">
        <v>143.65</v>
      </c>
    </row>
    <row r="48" spans="7:29">
      <c r="G48" t="s">
        <v>90</v>
      </c>
      <c r="H48" s="74">
        <v>1.06</v>
      </c>
      <c r="I48" s="47">
        <v>0</v>
      </c>
      <c r="J48" s="47">
        <v>142.69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1.06</v>
      </c>
      <c r="Z48">
        <v>0</v>
      </c>
      <c r="AA48">
        <v>0</v>
      </c>
      <c r="AB48">
        <v>0.28999999999999998</v>
      </c>
      <c r="AC48">
        <v>142.69</v>
      </c>
    </row>
    <row r="49" spans="7:29">
      <c r="G49" t="s">
        <v>91</v>
      </c>
      <c r="H49" s="74">
        <v>1.06</v>
      </c>
      <c r="I49" s="47">
        <v>0</v>
      </c>
      <c r="J49" s="47">
        <v>141.72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1.06</v>
      </c>
      <c r="Z49">
        <v>0</v>
      </c>
      <c r="AA49">
        <v>0</v>
      </c>
      <c r="AB49">
        <v>0.28999999999999998</v>
      </c>
      <c r="AC49">
        <v>141.72</v>
      </c>
    </row>
    <row r="50" spans="7:29">
      <c r="G50" t="s">
        <v>92</v>
      </c>
      <c r="H50" s="74">
        <v>1.06</v>
      </c>
      <c r="I50" s="47">
        <v>0</v>
      </c>
      <c r="J50" s="47">
        <v>150.4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1.06</v>
      </c>
      <c r="Z50">
        <v>0</v>
      </c>
      <c r="AA50">
        <v>0</v>
      </c>
      <c r="AB50">
        <v>0.28999999999999998</v>
      </c>
      <c r="AC50">
        <v>150.4</v>
      </c>
    </row>
    <row r="51" spans="7:29">
      <c r="G51" t="s">
        <v>93</v>
      </c>
      <c r="H51" s="74">
        <v>1.06</v>
      </c>
      <c r="I51" s="47">
        <v>0</v>
      </c>
      <c r="J51" s="47">
        <v>147.51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1.06</v>
      </c>
      <c r="Z51">
        <v>0</v>
      </c>
      <c r="AA51">
        <v>0</v>
      </c>
      <c r="AB51">
        <v>0.28999999999999998</v>
      </c>
      <c r="AC51">
        <v>147.51</v>
      </c>
    </row>
    <row r="52" spans="7:29">
      <c r="G52" t="s">
        <v>94</v>
      </c>
      <c r="H52" s="74">
        <v>1.06</v>
      </c>
      <c r="I52" s="47">
        <v>0</v>
      </c>
      <c r="J52" s="47">
        <v>140.76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1.06</v>
      </c>
      <c r="Z52">
        <v>0</v>
      </c>
      <c r="AA52">
        <v>0</v>
      </c>
      <c r="AB52">
        <v>0.28999999999999998</v>
      </c>
      <c r="AC52">
        <v>140.76</v>
      </c>
    </row>
    <row r="53" spans="7:29">
      <c r="G53" t="s">
        <v>95</v>
      </c>
      <c r="H53" s="74">
        <v>1.06</v>
      </c>
      <c r="I53" s="47">
        <v>0</v>
      </c>
      <c r="J53" s="47">
        <v>144.61000000000001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1.06</v>
      </c>
      <c r="Z53">
        <v>0</v>
      </c>
      <c r="AA53">
        <v>0</v>
      </c>
      <c r="AB53">
        <v>0.28999999999999998</v>
      </c>
      <c r="AC53">
        <v>144.61000000000001</v>
      </c>
    </row>
    <row r="54" spans="7:29">
      <c r="G54" t="s">
        <v>96</v>
      </c>
      <c r="H54" s="74">
        <v>1.06</v>
      </c>
      <c r="I54" s="47">
        <v>0</v>
      </c>
      <c r="J54" s="47">
        <v>124.37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1.06</v>
      </c>
      <c r="Z54">
        <v>0</v>
      </c>
      <c r="AA54">
        <v>0</v>
      </c>
      <c r="AB54">
        <v>0.28999999999999998</v>
      </c>
      <c r="AC54">
        <v>124.37</v>
      </c>
    </row>
    <row r="55" spans="7:29">
      <c r="G55" t="s">
        <v>97</v>
      </c>
      <c r="H55" s="74">
        <v>1.06</v>
      </c>
      <c r="I55" s="47">
        <v>0</v>
      </c>
      <c r="J55" s="47">
        <v>21.21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1.06</v>
      </c>
      <c r="Z55">
        <v>0</v>
      </c>
      <c r="AA55">
        <v>0</v>
      </c>
      <c r="AB55">
        <v>0.28999999999999998</v>
      </c>
      <c r="AC55">
        <v>21.21</v>
      </c>
    </row>
    <row r="56" spans="7:29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1.06</v>
      </c>
      <c r="Z56">
        <v>0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1.06</v>
      </c>
      <c r="I57" s="47">
        <v>0</v>
      </c>
      <c r="J57" s="47">
        <v>24.1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1.06</v>
      </c>
      <c r="Z57">
        <v>0</v>
      </c>
      <c r="AA57">
        <v>0</v>
      </c>
      <c r="AB57">
        <v>0.28999999999999998</v>
      </c>
      <c r="AC57">
        <v>24.1</v>
      </c>
    </row>
    <row r="58" spans="7:29">
      <c r="G58" t="s">
        <v>100</v>
      </c>
      <c r="H58" s="74">
        <v>1.06</v>
      </c>
      <c r="I58" s="47">
        <v>0</v>
      </c>
      <c r="J58" s="47">
        <v>67.489999999999995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1.06</v>
      </c>
      <c r="Z58">
        <v>0</v>
      </c>
      <c r="AA58">
        <v>0</v>
      </c>
      <c r="AB58">
        <v>0.28999999999999998</v>
      </c>
      <c r="AC58">
        <v>67.489999999999995</v>
      </c>
    </row>
    <row r="59" spans="7:29">
      <c r="G59" t="s">
        <v>101</v>
      </c>
      <c r="H59" s="74">
        <v>1.06</v>
      </c>
      <c r="I59" s="47">
        <v>0</v>
      </c>
      <c r="J59" s="47">
        <v>92.55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1.06</v>
      </c>
      <c r="Z59">
        <v>0</v>
      </c>
      <c r="AA59">
        <v>0</v>
      </c>
      <c r="AB59">
        <v>0.28999999999999998</v>
      </c>
      <c r="AC59">
        <v>92.55</v>
      </c>
    </row>
    <row r="60" spans="7:29">
      <c r="G60" t="s">
        <v>102</v>
      </c>
      <c r="H60" s="74">
        <v>1.06</v>
      </c>
      <c r="I60" s="47">
        <v>0</v>
      </c>
      <c r="J60" s="47">
        <v>130.15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1.06</v>
      </c>
      <c r="Z60">
        <v>0</v>
      </c>
      <c r="AA60">
        <v>0</v>
      </c>
      <c r="AB60">
        <v>0.28999999999999998</v>
      </c>
      <c r="AC60">
        <v>130.15</v>
      </c>
    </row>
    <row r="61" spans="7:29">
      <c r="G61" t="s">
        <v>103</v>
      </c>
      <c r="H61" s="74">
        <v>1.06</v>
      </c>
      <c r="I61" s="47">
        <v>0</v>
      </c>
      <c r="J61" s="47">
        <v>146.54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1.06</v>
      </c>
      <c r="Z61">
        <v>0</v>
      </c>
      <c r="AA61">
        <v>0</v>
      </c>
      <c r="AB61">
        <v>0.28999999999999998</v>
      </c>
      <c r="AC61">
        <v>146.54</v>
      </c>
    </row>
    <row r="62" spans="7:29">
      <c r="G62" t="s">
        <v>104</v>
      </c>
      <c r="H62" s="74">
        <v>1.06</v>
      </c>
      <c r="I62" s="47">
        <v>0</v>
      </c>
      <c r="J62" s="47">
        <v>188.96</v>
      </c>
      <c r="K62" s="47">
        <v>0</v>
      </c>
      <c r="L62" s="47">
        <v>0</v>
      </c>
      <c r="M62" s="75">
        <v>0</v>
      </c>
      <c r="N62" s="74">
        <v>0</v>
      </c>
      <c r="O62" s="47">
        <v>-5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1.06</v>
      </c>
      <c r="Z62">
        <v>0</v>
      </c>
      <c r="AA62">
        <v>0</v>
      </c>
      <c r="AB62">
        <v>0.28999999999999998</v>
      </c>
      <c r="AC62">
        <v>188.96</v>
      </c>
    </row>
    <row r="63" spans="7:29">
      <c r="G63" t="s">
        <v>105</v>
      </c>
      <c r="H63" s="74">
        <v>1.06</v>
      </c>
      <c r="I63" s="47">
        <v>0</v>
      </c>
      <c r="J63" s="47">
        <v>219.81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1.06</v>
      </c>
      <c r="Z63">
        <v>0</v>
      </c>
      <c r="AA63">
        <v>0</v>
      </c>
      <c r="AB63">
        <v>0.28999999999999998</v>
      </c>
      <c r="AC63">
        <v>219.81</v>
      </c>
    </row>
    <row r="64" spans="7:29">
      <c r="G64" t="s">
        <v>106</v>
      </c>
      <c r="H64" s="74">
        <v>45.6</v>
      </c>
      <c r="I64" s="47">
        <v>0</v>
      </c>
      <c r="J64" s="47">
        <v>234.28</v>
      </c>
      <c r="K64" s="47">
        <v>0</v>
      </c>
      <c r="L64" s="47">
        <v>0</v>
      </c>
      <c r="M64" s="75">
        <v>3.66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44.54</v>
      </c>
      <c r="X64">
        <v>0</v>
      </c>
      <c r="Y64">
        <v>1.06</v>
      </c>
      <c r="Z64">
        <v>0</v>
      </c>
      <c r="AA64">
        <v>3.66</v>
      </c>
      <c r="AB64">
        <v>0.28999999999999998</v>
      </c>
      <c r="AC64">
        <v>234.28</v>
      </c>
    </row>
    <row r="65" spans="7:29">
      <c r="G65" t="s">
        <v>107</v>
      </c>
      <c r="H65" s="74">
        <v>73.37</v>
      </c>
      <c r="I65" s="47">
        <v>0</v>
      </c>
      <c r="J65" s="47">
        <v>156.18</v>
      </c>
      <c r="K65" s="47">
        <v>0</v>
      </c>
      <c r="L65" s="47">
        <v>0</v>
      </c>
      <c r="M65" s="75">
        <v>5.4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72.31</v>
      </c>
      <c r="X65">
        <v>0</v>
      </c>
      <c r="Y65">
        <v>1.06</v>
      </c>
      <c r="Z65">
        <v>0</v>
      </c>
      <c r="AA65">
        <v>5.4</v>
      </c>
      <c r="AB65">
        <v>0.28999999999999998</v>
      </c>
      <c r="AC65">
        <v>156.18</v>
      </c>
    </row>
    <row r="66" spans="7:29">
      <c r="G66" t="s">
        <v>108</v>
      </c>
      <c r="H66" s="74">
        <v>94.58</v>
      </c>
      <c r="I66" s="47">
        <v>0</v>
      </c>
      <c r="J66" s="47">
        <v>164.86</v>
      </c>
      <c r="K66" s="47">
        <v>0</v>
      </c>
      <c r="L66" s="47">
        <v>0</v>
      </c>
      <c r="M66" s="75">
        <v>6.94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93.52</v>
      </c>
      <c r="X66">
        <v>0</v>
      </c>
      <c r="Y66">
        <v>1.06</v>
      </c>
      <c r="Z66">
        <v>0</v>
      </c>
      <c r="AA66">
        <v>6.94</v>
      </c>
      <c r="AB66">
        <v>0.28999999999999998</v>
      </c>
      <c r="AC66">
        <v>164.86</v>
      </c>
    </row>
    <row r="67" spans="7:29">
      <c r="G67" t="s">
        <v>109</v>
      </c>
      <c r="H67" s="74">
        <v>124.95</v>
      </c>
      <c r="I67" s="47">
        <v>0</v>
      </c>
      <c r="J67" s="47">
        <v>188.96</v>
      </c>
      <c r="K67" s="47">
        <v>0</v>
      </c>
      <c r="L67" s="47">
        <v>0</v>
      </c>
      <c r="M67" s="75">
        <v>4.63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124.37</v>
      </c>
      <c r="X67">
        <v>0</v>
      </c>
      <c r="Y67">
        <v>0.57999999999999996</v>
      </c>
      <c r="Z67">
        <v>0</v>
      </c>
      <c r="AA67">
        <v>4.63</v>
      </c>
      <c r="AB67">
        <v>0</v>
      </c>
      <c r="AC67">
        <v>188.96</v>
      </c>
    </row>
    <row r="68" spans="7:29">
      <c r="G68" t="s">
        <v>110</v>
      </c>
      <c r="H68" s="74">
        <v>168.33</v>
      </c>
      <c r="I68" s="47">
        <v>0</v>
      </c>
      <c r="J68" s="47">
        <v>200.53</v>
      </c>
      <c r="K68" s="47">
        <v>0</v>
      </c>
      <c r="L68" s="47">
        <v>0</v>
      </c>
      <c r="M68" s="75">
        <v>2.5099999999999998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167.75</v>
      </c>
      <c r="X68">
        <v>0</v>
      </c>
      <c r="Y68">
        <v>0.57999999999999996</v>
      </c>
      <c r="Z68">
        <v>0</v>
      </c>
      <c r="AA68">
        <v>2.5099999999999998</v>
      </c>
      <c r="AB68">
        <v>0</v>
      </c>
      <c r="AC68">
        <v>200.53</v>
      </c>
    </row>
    <row r="69" spans="7:29">
      <c r="G69" t="s">
        <v>111</v>
      </c>
      <c r="H69" s="74">
        <v>206.89000000000001</v>
      </c>
      <c r="I69" s="47">
        <v>0</v>
      </c>
      <c r="J69" s="47">
        <v>57.85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206.31</v>
      </c>
      <c r="X69">
        <v>0</v>
      </c>
      <c r="Y69">
        <v>0.57999999999999996</v>
      </c>
      <c r="Z69">
        <v>0</v>
      </c>
      <c r="AA69">
        <v>0</v>
      </c>
      <c r="AB69">
        <v>0</v>
      </c>
      <c r="AC69">
        <v>57.85</v>
      </c>
    </row>
    <row r="70" spans="7:29">
      <c r="G70" t="s">
        <v>112</v>
      </c>
      <c r="H70" s="74">
        <v>245.46</v>
      </c>
      <c r="I70" s="47">
        <v>0</v>
      </c>
      <c r="J70" s="47">
        <v>67.489999999999995</v>
      </c>
      <c r="K70" s="47">
        <v>0</v>
      </c>
      <c r="L70" s="47">
        <v>0</v>
      </c>
      <c r="M70" s="75">
        <v>0</v>
      </c>
      <c r="N70" s="74">
        <v>0</v>
      </c>
      <c r="O70" s="47">
        <v>-10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244.88</v>
      </c>
      <c r="X70">
        <v>-10</v>
      </c>
      <c r="Y70">
        <v>0.57999999999999996</v>
      </c>
      <c r="Z70">
        <v>0</v>
      </c>
      <c r="AA70">
        <v>0</v>
      </c>
      <c r="AB70">
        <v>0</v>
      </c>
      <c r="AC70">
        <v>67.489999999999995</v>
      </c>
    </row>
    <row r="71" spans="7:29">
      <c r="G71" t="s">
        <v>113</v>
      </c>
      <c r="H71" s="74">
        <v>289.82</v>
      </c>
      <c r="I71" s="47">
        <v>0</v>
      </c>
      <c r="J71" s="47">
        <v>92.55</v>
      </c>
      <c r="K71" s="47">
        <v>0</v>
      </c>
      <c r="L71" s="47">
        <v>0</v>
      </c>
      <c r="M71" s="75">
        <v>3.66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289.24</v>
      </c>
      <c r="X71">
        <v>0</v>
      </c>
      <c r="Y71">
        <v>0.57999999999999996</v>
      </c>
      <c r="Z71">
        <v>0</v>
      </c>
      <c r="AA71">
        <v>3.66</v>
      </c>
      <c r="AB71">
        <v>0</v>
      </c>
      <c r="AC71">
        <v>92.55</v>
      </c>
    </row>
    <row r="72" spans="7:29">
      <c r="G72" t="s">
        <v>114</v>
      </c>
      <c r="H72" s="74">
        <v>289.81</v>
      </c>
      <c r="I72" s="47">
        <v>0</v>
      </c>
      <c r="J72" s="47">
        <v>104.12</v>
      </c>
      <c r="K72" s="47">
        <v>0</v>
      </c>
      <c r="L72" s="47">
        <v>0</v>
      </c>
      <c r="M72" s="75">
        <v>3.86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289.23</v>
      </c>
      <c r="X72">
        <v>0</v>
      </c>
      <c r="Y72">
        <v>0.57999999999999996</v>
      </c>
      <c r="Z72">
        <v>0</v>
      </c>
      <c r="AA72">
        <v>3.86</v>
      </c>
      <c r="AB72">
        <v>0</v>
      </c>
      <c r="AC72">
        <v>104.12</v>
      </c>
    </row>
    <row r="73" spans="7:29">
      <c r="G73" t="s">
        <v>115</v>
      </c>
      <c r="H73" s="74">
        <v>386.21999999999997</v>
      </c>
      <c r="I73" s="47">
        <v>0</v>
      </c>
      <c r="J73" s="47">
        <v>93.2</v>
      </c>
      <c r="K73" s="47">
        <v>0</v>
      </c>
      <c r="L73" s="47">
        <v>0</v>
      </c>
      <c r="M73" s="75">
        <v>4.43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385.64</v>
      </c>
      <c r="X73">
        <v>0</v>
      </c>
      <c r="Y73">
        <v>0.57999999999999996</v>
      </c>
      <c r="Z73">
        <v>0</v>
      </c>
      <c r="AA73">
        <v>4.43</v>
      </c>
      <c r="AB73">
        <v>0</v>
      </c>
      <c r="AC73">
        <v>93.2</v>
      </c>
    </row>
    <row r="74" spans="7:29">
      <c r="G74" t="s">
        <v>116</v>
      </c>
      <c r="H74" s="74">
        <v>392.78</v>
      </c>
      <c r="I74" s="47">
        <v>0</v>
      </c>
      <c r="J74" s="47">
        <v>68.239999999999995</v>
      </c>
      <c r="K74" s="47">
        <v>0</v>
      </c>
      <c r="L74" s="47">
        <v>0</v>
      </c>
      <c r="M74" s="75">
        <v>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392.2</v>
      </c>
      <c r="X74">
        <v>0</v>
      </c>
      <c r="Y74">
        <v>0.57999999999999996</v>
      </c>
      <c r="Z74">
        <v>0</v>
      </c>
      <c r="AA74">
        <v>4</v>
      </c>
      <c r="AB74">
        <v>0</v>
      </c>
      <c r="AC74">
        <v>68.239999999999995</v>
      </c>
    </row>
    <row r="75" spans="7:29">
      <c r="G75" t="s">
        <v>117</v>
      </c>
      <c r="H75" s="74">
        <v>456.14</v>
      </c>
      <c r="I75" s="47">
        <v>42.46</v>
      </c>
      <c r="J75" s="47">
        <v>58.95</v>
      </c>
      <c r="K75" s="47">
        <v>0</v>
      </c>
      <c r="L75" s="47">
        <v>0</v>
      </c>
      <c r="M75" s="75">
        <v>3.69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455.56</v>
      </c>
      <c r="X75">
        <v>42.46</v>
      </c>
      <c r="Y75">
        <v>0.57999999999999996</v>
      </c>
      <c r="Z75">
        <v>0</v>
      </c>
      <c r="AA75">
        <v>3.69</v>
      </c>
      <c r="AB75">
        <v>0</v>
      </c>
      <c r="AC75">
        <v>58.95</v>
      </c>
    </row>
    <row r="76" spans="7:29">
      <c r="G76" t="s">
        <v>118</v>
      </c>
      <c r="H76" s="74">
        <v>446.96999999999997</v>
      </c>
      <c r="I76" s="47">
        <v>41.19</v>
      </c>
      <c r="J76" s="47">
        <v>56.11</v>
      </c>
      <c r="K76" s="47">
        <v>0</v>
      </c>
      <c r="L76" s="47">
        <v>0</v>
      </c>
      <c r="M76" s="75">
        <v>2.37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446.39</v>
      </c>
      <c r="X76">
        <v>41.19</v>
      </c>
      <c r="Y76">
        <v>0.57999999999999996</v>
      </c>
      <c r="Z76">
        <v>0</v>
      </c>
      <c r="AA76">
        <v>2.37</v>
      </c>
      <c r="AB76">
        <v>0</v>
      </c>
      <c r="AC76">
        <v>56.11</v>
      </c>
    </row>
    <row r="77" spans="7:29">
      <c r="G77" t="s">
        <v>119</v>
      </c>
      <c r="H77" s="74">
        <v>447.65</v>
      </c>
      <c r="I77" s="47">
        <v>44.73</v>
      </c>
      <c r="J77" s="47">
        <v>62.03</v>
      </c>
      <c r="K77" s="47">
        <v>0</v>
      </c>
      <c r="L77" s="47">
        <v>0</v>
      </c>
      <c r="M77" s="75">
        <v>2.75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447.07</v>
      </c>
      <c r="X77">
        <v>44.73</v>
      </c>
      <c r="Y77">
        <v>0.57999999999999996</v>
      </c>
      <c r="Z77">
        <v>0</v>
      </c>
      <c r="AA77">
        <v>2.75</v>
      </c>
      <c r="AB77">
        <v>0</v>
      </c>
      <c r="AC77">
        <v>62.03</v>
      </c>
    </row>
    <row r="78" spans="7:29">
      <c r="G78" t="s">
        <v>120</v>
      </c>
      <c r="H78" s="74">
        <v>465.01</v>
      </c>
      <c r="I78" s="47">
        <v>51.55</v>
      </c>
      <c r="J78" s="47">
        <v>78.05</v>
      </c>
      <c r="K78" s="47">
        <v>0</v>
      </c>
      <c r="L78" s="47">
        <v>0</v>
      </c>
      <c r="M78" s="75">
        <v>1.18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464.43</v>
      </c>
      <c r="X78">
        <v>51.55</v>
      </c>
      <c r="Y78">
        <v>0.57999999999999996</v>
      </c>
      <c r="Z78">
        <v>0</v>
      </c>
      <c r="AA78">
        <v>1.18</v>
      </c>
      <c r="AB78">
        <v>0</v>
      </c>
      <c r="AC78">
        <v>78.05</v>
      </c>
    </row>
    <row r="79" spans="7:29">
      <c r="G79" t="s">
        <v>121</v>
      </c>
      <c r="H79" s="74">
        <v>482.63</v>
      </c>
      <c r="I79" s="47">
        <v>43.38</v>
      </c>
      <c r="J79" s="47">
        <v>56.88</v>
      </c>
      <c r="K79" s="47">
        <v>0</v>
      </c>
      <c r="L79" s="47">
        <v>0</v>
      </c>
      <c r="M79" s="75">
        <v>3.09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482.05</v>
      </c>
      <c r="X79">
        <v>43.38</v>
      </c>
      <c r="Y79">
        <v>0.57999999999999996</v>
      </c>
      <c r="Z79">
        <v>0</v>
      </c>
      <c r="AA79">
        <v>3.09</v>
      </c>
      <c r="AB79">
        <v>0</v>
      </c>
      <c r="AC79">
        <v>56.88</v>
      </c>
    </row>
    <row r="80" spans="7:29">
      <c r="G80" t="s">
        <v>122</v>
      </c>
      <c r="H80" s="74">
        <v>461.41999999999996</v>
      </c>
      <c r="I80" s="47">
        <v>24.1</v>
      </c>
      <c r="J80" s="47">
        <v>32.78</v>
      </c>
      <c r="K80" s="47">
        <v>0</v>
      </c>
      <c r="L80" s="47">
        <v>0</v>
      </c>
      <c r="M80" s="75">
        <v>3.18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460.84</v>
      </c>
      <c r="X80">
        <v>24.1</v>
      </c>
      <c r="Y80">
        <v>0.57999999999999996</v>
      </c>
      <c r="Z80">
        <v>0</v>
      </c>
      <c r="AA80">
        <v>3.18</v>
      </c>
      <c r="AB80">
        <v>0</v>
      </c>
      <c r="AC80">
        <v>32.78</v>
      </c>
    </row>
    <row r="81" spans="7:29">
      <c r="G81" t="s">
        <v>123</v>
      </c>
      <c r="H81" s="74">
        <v>472.99</v>
      </c>
      <c r="I81" s="47">
        <v>24.1</v>
      </c>
      <c r="J81" s="47">
        <v>17.350000000000001</v>
      </c>
      <c r="K81" s="47">
        <v>0</v>
      </c>
      <c r="L81" s="47">
        <v>0</v>
      </c>
      <c r="M81" s="75">
        <v>4.82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472.41</v>
      </c>
      <c r="X81">
        <v>24.1</v>
      </c>
      <c r="Y81">
        <v>0.57999999999999996</v>
      </c>
      <c r="Z81">
        <v>0</v>
      </c>
      <c r="AA81">
        <v>4.82</v>
      </c>
      <c r="AB81">
        <v>0</v>
      </c>
      <c r="AC81">
        <v>17.350000000000001</v>
      </c>
    </row>
    <row r="82" spans="7:29">
      <c r="G82" t="s">
        <v>124</v>
      </c>
      <c r="H82" s="74">
        <v>468.16999999999996</v>
      </c>
      <c r="I82" s="47">
        <v>14.46</v>
      </c>
      <c r="J82" s="47">
        <v>0</v>
      </c>
      <c r="K82" s="47">
        <v>0</v>
      </c>
      <c r="L82" s="47">
        <v>0</v>
      </c>
      <c r="M82" s="75">
        <v>7.23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467.59</v>
      </c>
      <c r="X82">
        <v>14.46</v>
      </c>
      <c r="Y82">
        <v>0.57999999999999996</v>
      </c>
      <c r="Z82">
        <v>0</v>
      </c>
      <c r="AA82">
        <v>7.23</v>
      </c>
      <c r="AB82">
        <v>0</v>
      </c>
      <c r="AC82">
        <v>0</v>
      </c>
    </row>
    <row r="83" spans="7:29">
      <c r="G83" t="s">
        <v>125</v>
      </c>
      <c r="H83" s="74">
        <v>430.57</v>
      </c>
      <c r="I83" s="47">
        <v>33.74</v>
      </c>
      <c r="J83" s="47">
        <v>127.26</v>
      </c>
      <c r="K83" s="47">
        <v>0</v>
      </c>
      <c r="L83" s="47">
        <v>0</v>
      </c>
      <c r="M83" s="75">
        <v>6.94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429.99</v>
      </c>
      <c r="X83">
        <v>33.74</v>
      </c>
      <c r="Y83">
        <v>0.57999999999999996</v>
      </c>
      <c r="Z83">
        <v>0</v>
      </c>
      <c r="AA83">
        <v>6.94</v>
      </c>
      <c r="AB83">
        <v>0</v>
      </c>
      <c r="AC83">
        <v>127.26</v>
      </c>
    </row>
    <row r="84" spans="7:29">
      <c r="G84" t="s">
        <v>126</v>
      </c>
      <c r="H84" s="74">
        <v>426.71</v>
      </c>
      <c r="I84" s="47">
        <v>19.28</v>
      </c>
      <c r="J84" s="47">
        <v>101.23</v>
      </c>
      <c r="K84" s="47">
        <v>0</v>
      </c>
      <c r="L84" s="47">
        <v>0</v>
      </c>
      <c r="M84" s="75">
        <v>7.91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426.13</v>
      </c>
      <c r="X84">
        <v>19.28</v>
      </c>
      <c r="Y84">
        <v>0.57999999999999996</v>
      </c>
      <c r="Z84">
        <v>0</v>
      </c>
      <c r="AA84">
        <v>7.91</v>
      </c>
      <c r="AB84">
        <v>0</v>
      </c>
      <c r="AC84">
        <v>101.23</v>
      </c>
    </row>
    <row r="85" spans="7:29">
      <c r="G85" t="s">
        <v>127</v>
      </c>
      <c r="H85" s="74">
        <v>430.57</v>
      </c>
      <c r="I85" s="47">
        <v>9.64</v>
      </c>
      <c r="J85" s="47">
        <v>80.02</v>
      </c>
      <c r="K85" s="47">
        <v>0</v>
      </c>
      <c r="L85" s="47">
        <v>0</v>
      </c>
      <c r="M85" s="75">
        <v>10.119999999999999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429.99</v>
      </c>
      <c r="X85">
        <v>9.64</v>
      </c>
      <c r="Y85">
        <v>0.57999999999999996</v>
      </c>
      <c r="Z85">
        <v>0</v>
      </c>
      <c r="AA85">
        <v>10.119999999999999</v>
      </c>
      <c r="AB85">
        <v>0</v>
      </c>
      <c r="AC85">
        <v>80.02</v>
      </c>
    </row>
    <row r="86" spans="7:29">
      <c r="G86" t="s">
        <v>128</v>
      </c>
      <c r="H86" s="74">
        <v>426.71999999999997</v>
      </c>
      <c r="I86" s="47">
        <v>4.82</v>
      </c>
      <c r="J86" s="47">
        <v>54.95</v>
      </c>
      <c r="K86" s="47">
        <v>0</v>
      </c>
      <c r="L86" s="47">
        <v>0</v>
      </c>
      <c r="M86" s="75">
        <v>10.89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426.14</v>
      </c>
      <c r="X86">
        <v>4.82</v>
      </c>
      <c r="Y86">
        <v>0.57999999999999996</v>
      </c>
      <c r="Z86">
        <v>0</v>
      </c>
      <c r="AA86">
        <v>10.89</v>
      </c>
      <c r="AB86">
        <v>0</v>
      </c>
      <c r="AC86">
        <v>54.95</v>
      </c>
    </row>
    <row r="87" spans="7:29">
      <c r="G87" t="s">
        <v>129</v>
      </c>
      <c r="H87" s="74">
        <v>386.7</v>
      </c>
      <c r="I87" s="47">
        <v>0</v>
      </c>
      <c r="J87" s="47">
        <v>12.53</v>
      </c>
      <c r="K87" s="47">
        <v>0</v>
      </c>
      <c r="L87" s="47">
        <v>0</v>
      </c>
      <c r="M87" s="75">
        <v>6.56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385.64</v>
      </c>
      <c r="X87">
        <v>0</v>
      </c>
      <c r="Y87">
        <v>1.06</v>
      </c>
      <c r="Z87">
        <v>0</v>
      </c>
      <c r="AA87">
        <v>6.56</v>
      </c>
      <c r="AB87">
        <v>0.28999999999999998</v>
      </c>
      <c r="AC87">
        <v>12.53</v>
      </c>
    </row>
    <row r="88" spans="7:29">
      <c r="G88" t="s">
        <v>130</v>
      </c>
      <c r="H88" s="74">
        <v>386.7</v>
      </c>
      <c r="I88" s="47">
        <v>0</v>
      </c>
      <c r="J88" s="47">
        <v>20.25</v>
      </c>
      <c r="K88" s="47">
        <v>0</v>
      </c>
      <c r="L88" s="47">
        <v>0</v>
      </c>
      <c r="M88" s="75">
        <v>3.76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385.64</v>
      </c>
      <c r="X88">
        <v>0</v>
      </c>
      <c r="Y88">
        <v>1.06</v>
      </c>
      <c r="Z88">
        <v>0</v>
      </c>
      <c r="AA88">
        <v>3.76</v>
      </c>
      <c r="AB88">
        <v>0.28999999999999998</v>
      </c>
      <c r="AC88">
        <v>20.25</v>
      </c>
    </row>
    <row r="89" spans="7:29">
      <c r="G89" t="s">
        <v>131</v>
      </c>
      <c r="H89" s="74">
        <v>386.7</v>
      </c>
      <c r="I89" s="47">
        <v>0</v>
      </c>
      <c r="J89" s="47">
        <v>30.85</v>
      </c>
      <c r="K89" s="47">
        <v>0</v>
      </c>
      <c r="L89" s="47">
        <v>0</v>
      </c>
      <c r="M89" s="75">
        <v>7.23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385.64</v>
      </c>
      <c r="X89">
        <v>0</v>
      </c>
      <c r="Y89">
        <v>1.06</v>
      </c>
      <c r="Z89">
        <v>0</v>
      </c>
      <c r="AA89">
        <v>7.23</v>
      </c>
      <c r="AB89">
        <v>0.28999999999999998</v>
      </c>
      <c r="AC89">
        <v>30.85</v>
      </c>
    </row>
    <row r="90" spans="7:29">
      <c r="G90" t="s">
        <v>132</v>
      </c>
      <c r="H90" s="74">
        <v>386.7</v>
      </c>
      <c r="I90" s="47">
        <v>0</v>
      </c>
      <c r="J90" s="47">
        <v>33.74</v>
      </c>
      <c r="K90" s="47">
        <v>0</v>
      </c>
      <c r="L90" s="47">
        <v>0</v>
      </c>
      <c r="M90" s="75">
        <v>6.17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385.64</v>
      </c>
      <c r="X90">
        <v>0</v>
      </c>
      <c r="Y90">
        <v>1.06</v>
      </c>
      <c r="Z90">
        <v>0</v>
      </c>
      <c r="AA90">
        <v>6.17</v>
      </c>
      <c r="AB90">
        <v>0.28999999999999998</v>
      </c>
      <c r="AC90">
        <v>33.74</v>
      </c>
    </row>
    <row r="91" spans="7:29">
      <c r="G91" t="s">
        <v>133</v>
      </c>
      <c r="H91" s="74">
        <v>565.05999999999995</v>
      </c>
      <c r="I91" s="47">
        <v>48.21</v>
      </c>
      <c r="J91" s="47">
        <v>21.21</v>
      </c>
      <c r="K91" s="47">
        <v>0</v>
      </c>
      <c r="L91" s="47">
        <v>0</v>
      </c>
      <c r="M91" s="75">
        <v>3.66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564</v>
      </c>
      <c r="X91">
        <v>48.21</v>
      </c>
      <c r="Y91">
        <v>1.06</v>
      </c>
      <c r="Z91">
        <v>0</v>
      </c>
      <c r="AA91">
        <v>3.66</v>
      </c>
      <c r="AB91">
        <v>0.28999999999999998</v>
      </c>
      <c r="AC91">
        <v>21.21</v>
      </c>
    </row>
    <row r="92" spans="7:29">
      <c r="G92" t="s">
        <v>134</v>
      </c>
      <c r="H92" s="74">
        <v>547.70999999999992</v>
      </c>
      <c r="I92" s="47">
        <v>38.56</v>
      </c>
      <c r="J92" s="47">
        <v>13.5</v>
      </c>
      <c r="K92" s="47">
        <v>0</v>
      </c>
      <c r="L92" s="47">
        <v>0</v>
      </c>
      <c r="M92" s="75">
        <v>6.65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546.65</v>
      </c>
      <c r="X92">
        <v>38.56</v>
      </c>
      <c r="Y92">
        <v>1.06</v>
      </c>
      <c r="Z92">
        <v>0</v>
      </c>
      <c r="AA92">
        <v>6.65</v>
      </c>
      <c r="AB92">
        <v>0.28999999999999998</v>
      </c>
      <c r="AC92">
        <v>13.5</v>
      </c>
    </row>
    <row r="93" spans="7:29">
      <c r="G93" t="s">
        <v>135</v>
      </c>
      <c r="H93" s="74">
        <v>531.31999999999994</v>
      </c>
      <c r="I93" s="47">
        <v>28.92</v>
      </c>
      <c r="J93" s="47">
        <v>14.46</v>
      </c>
      <c r="K93" s="47">
        <v>0</v>
      </c>
      <c r="L93" s="47">
        <v>0</v>
      </c>
      <c r="M93" s="75">
        <v>2.8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530.26</v>
      </c>
      <c r="X93">
        <v>28.92</v>
      </c>
      <c r="Y93">
        <v>1.06</v>
      </c>
      <c r="Z93">
        <v>0</v>
      </c>
      <c r="AA93">
        <v>2.8</v>
      </c>
      <c r="AB93">
        <v>0.28999999999999998</v>
      </c>
      <c r="AC93">
        <v>14.46</v>
      </c>
    </row>
    <row r="94" spans="7:29">
      <c r="G94" t="s">
        <v>136</v>
      </c>
      <c r="H94" s="74">
        <v>508.17</v>
      </c>
      <c r="I94" s="47">
        <v>24.1</v>
      </c>
      <c r="J94" s="47">
        <v>16.39</v>
      </c>
      <c r="K94" s="47">
        <v>0</v>
      </c>
      <c r="L94" s="47">
        <v>0</v>
      </c>
      <c r="M94" s="75">
        <v>3.09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507.11</v>
      </c>
      <c r="X94">
        <v>24.1</v>
      </c>
      <c r="Y94">
        <v>1.06</v>
      </c>
      <c r="Z94">
        <v>0</v>
      </c>
      <c r="AA94">
        <v>3.09</v>
      </c>
      <c r="AB94">
        <v>0.28999999999999998</v>
      </c>
      <c r="AC94">
        <v>16.39</v>
      </c>
    </row>
    <row r="95" spans="7:29">
      <c r="G95" t="s">
        <v>137</v>
      </c>
      <c r="H95" s="74">
        <v>483.11</v>
      </c>
      <c r="I95" s="47">
        <v>14.46</v>
      </c>
      <c r="J95" s="47">
        <v>91.59</v>
      </c>
      <c r="K95" s="47">
        <v>0</v>
      </c>
      <c r="L95" s="47">
        <v>0</v>
      </c>
      <c r="M95" s="75">
        <v>4.82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482.05</v>
      </c>
      <c r="X95">
        <v>14.46</v>
      </c>
      <c r="Y95">
        <v>1.06</v>
      </c>
      <c r="Z95">
        <v>0</v>
      </c>
      <c r="AA95">
        <v>4.82</v>
      </c>
      <c r="AB95">
        <v>0.28999999999999998</v>
      </c>
      <c r="AC95">
        <v>91.59</v>
      </c>
    </row>
    <row r="96" spans="7:29">
      <c r="G96" t="s">
        <v>138</v>
      </c>
      <c r="H96" s="74">
        <v>460.94</v>
      </c>
      <c r="I96" s="47">
        <v>9.64</v>
      </c>
      <c r="J96" s="47">
        <v>85.8</v>
      </c>
      <c r="K96" s="47">
        <v>0</v>
      </c>
      <c r="L96" s="47">
        <v>0</v>
      </c>
      <c r="M96" s="75">
        <v>0.57999999999999996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459.88</v>
      </c>
      <c r="X96">
        <v>9.64</v>
      </c>
      <c r="Y96">
        <v>1.06</v>
      </c>
      <c r="Z96">
        <v>0</v>
      </c>
      <c r="AA96">
        <v>0.57999999999999996</v>
      </c>
      <c r="AB96">
        <v>0.28999999999999998</v>
      </c>
      <c r="AC96">
        <v>85.8</v>
      </c>
    </row>
    <row r="97" spans="1:83">
      <c r="G97" t="s">
        <v>139</v>
      </c>
      <c r="H97" s="74">
        <v>425.26</v>
      </c>
      <c r="I97" s="47">
        <v>0</v>
      </c>
      <c r="J97" s="47">
        <v>68.45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424.2</v>
      </c>
      <c r="X97">
        <v>0</v>
      </c>
      <c r="Y97">
        <v>1.06</v>
      </c>
      <c r="Z97">
        <v>0</v>
      </c>
      <c r="AA97">
        <v>0</v>
      </c>
      <c r="AB97">
        <v>0.28999999999999998</v>
      </c>
      <c r="AC97">
        <v>68.45</v>
      </c>
    </row>
    <row r="98" spans="1:83">
      <c r="G98" t="s">
        <v>140</v>
      </c>
      <c r="H98" s="74">
        <v>412.73</v>
      </c>
      <c r="I98" s="47">
        <v>0</v>
      </c>
      <c r="J98" s="47">
        <v>60.74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411.67</v>
      </c>
      <c r="X98">
        <v>0</v>
      </c>
      <c r="Y98">
        <v>1.06</v>
      </c>
      <c r="Z98">
        <v>0</v>
      </c>
      <c r="AA98">
        <v>0</v>
      </c>
      <c r="AB98">
        <v>0.28999999999999998</v>
      </c>
      <c r="AC98">
        <v>60.74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4.3400425000000018</v>
      </c>
      <c r="I99" s="70">
        <f t="shared" ref="I99:BQ99" si="1">SUM(I3:I98)/4000</f>
        <v>0.12933500000000001</v>
      </c>
      <c r="J99" s="70">
        <f t="shared" si="1"/>
        <v>1.3444475</v>
      </c>
      <c r="K99" s="70">
        <f t="shared" si="1"/>
        <v>0</v>
      </c>
      <c r="L99" s="70">
        <f t="shared" si="1"/>
        <v>0</v>
      </c>
      <c r="M99" s="70">
        <f t="shared" si="1"/>
        <v>5.3052499999999995E-2</v>
      </c>
      <c r="N99" s="69">
        <f t="shared" si="1"/>
        <v>0</v>
      </c>
      <c r="O99" s="70">
        <f t="shared" si="1"/>
        <v>-3.5749999999999997E-2</v>
      </c>
      <c r="P99" s="70">
        <f t="shared" si="1"/>
        <v>0</v>
      </c>
      <c r="Q99" s="70">
        <f t="shared" si="1"/>
        <v>-0.184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4.3170024999999992</v>
      </c>
      <c r="X99">
        <f t="shared" si="1"/>
        <v>9.3584999999999988E-2</v>
      </c>
      <c r="Y99">
        <f t="shared" si="1"/>
        <v>2.3040000000000012E-2</v>
      </c>
      <c r="Z99">
        <f t="shared" si="1"/>
        <v>-0.184</v>
      </c>
      <c r="AA99">
        <f t="shared" si="1"/>
        <v>5.3052499999999995E-2</v>
      </c>
      <c r="AB99">
        <f t="shared" si="1"/>
        <v>5.5099999999999897E-3</v>
      </c>
      <c r="AC99">
        <f t="shared" si="1"/>
        <v>1.3444475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545</v>
      </c>
      <c r="X1" t="s">
        <v>547</v>
      </c>
      <c r="Y1" t="s">
        <v>549</v>
      </c>
      <c r="Z1" t="s">
        <v>145</v>
      </c>
      <c r="AA1" t="s">
        <v>553</v>
      </c>
      <c r="AB1" t="s">
        <v>555</v>
      </c>
      <c r="AC1" t="s">
        <v>557</v>
      </c>
      <c r="AD1" t="s">
        <v>146</v>
      </c>
      <c r="AE1" t="s">
        <v>145</v>
      </c>
      <c r="AF1" t="s">
        <v>562</v>
      </c>
      <c r="AG1" t="s">
        <v>564</v>
      </c>
      <c r="AH1" t="s">
        <v>566</v>
      </c>
      <c r="AI1" t="s">
        <v>568</v>
      </c>
      <c r="AJ1" t="s">
        <v>570</v>
      </c>
      <c r="AK1" t="s">
        <v>572</v>
      </c>
      <c r="AL1" t="s">
        <v>555</v>
      </c>
      <c r="AM1" t="s">
        <v>146</v>
      </c>
      <c r="AN1" t="s">
        <v>577</v>
      </c>
      <c r="AO1" t="s">
        <v>579</v>
      </c>
      <c r="AP1" t="s">
        <v>577</v>
      </c>
      <c r="AQ1" t="s">
        <v>145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W2" s="29" t="s">
        <v>535</v>
      </c>
      <c r="X2" t="s">
        <v>148</v>
      </c>
      <c r="Y2" t="s">
        <v>148</v>
      </c>
      <c r="Z2" t="s">
        <v>551</v>
      </c>
      <c r="AA2" t="s">
        <v>148</v>
      </c>
      <c r="AB2" t="s">
        <v>170</v>
      </c>
      <c r="AC2" t="s">
        <v>240</v>
      </c>
      <c r="AD2" t="s">
        <v>551</v>
      </c>
      <c r="AE2" t="s">
        <v>560</v>
      </c>
      <c r="AF2" t="s">
        <v>148</v>
      </c>
      <c r="AG2" t="s">
        <v>358</v>
      </c>
      <c r="AH2" t="s">
        <v>535</v>
      </c>
      <c r="AI2" t="s">
        <v>148</v>
      </c>
      <c r="AJ2" t="s">
        <v>535</v>
      </c>
      <c r="AK2" t="s">
        <v>149</v>
      </c>
      <c r="AL2" t="s">
        <v>169</v>
      </c>
      <c r="AM2" t="s">
        <v>575</v>
      </c>
      <c r="AN2" t="s">
        <v>148</v>
      </c>
      <c r="AO2" t="s">
        <v>148</v>
      </c>
      <c r="AP2" t="s">
        <v>148</v>
      </c>
      <c r="AQ2" t="s">
        <v>575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3.22</v>
      </c>
      <c r="K3" s="54">
        <v>112.80000000000001</v>
      </c>
      <c r="L3" s="54">
        <v>10.600000000000001</v>
      </c>
      <c r="M3" s="73">
        <v>0</v>
      </c>
      <c r="N3" s="72">
        <v>252.22</v>
      </c>
      <c r="O3" s="54">
        <v>84.07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0</v>
      </c>
      <c r="X3">
        <v>0</v>
      </c>
      <c r="Y3">
        <v>0</v>
      </c>
      <c r="Z3">
        <v>252.22</v>
      </c>
      <c r="AA3">
        <v>17.350000000000001</v>
      </c>
      <c r="AB3">
        <v>24.08</v>
      </c>
      <c r="AC3">
        <v>0</v>
      </c>
      <c r="AD3">
        <v>84.07</v>
      </c>
      <c r="AE3">
        <v>0</v>
      </c>
      <c r="AF3">
        <v>8.68</v>
      </c>
      <c r="AG3">
        <v>0.48</v>
      </c>
      <c r="AH3">
        <v>5.78</v>
      </c>
      <c r="AI3">
        <v>26.03</v>
      </c>
      <c r="AJ3">
        <v>4.82</v>
      </c>
      <c r="AK3">
        <v>3.22</v>
      </c>
      <c r="AL3">
        <v>24.08</v>
      </c>
      <c r="AM3">
        <v>0</v>
      </c>
      <c r="AN3">
        <v>26.03</v>
      </c>
      <c r="AO3">
        <v>8.68</v>
      </c>
      <c r="AP3">
        <v>26.03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3.22</v>
      </c>
      <c r="K4" s="47">
        <v>112.80000000000001</v>
      </c>
      <c r="L4" s="47">
        <v>10.600000000000001</v>
      </c>
      <c r="M4" s="75">
        <v>0</v>
      </c>
      <c r="N4" s="74">
        <v>252.22</v>
      </c>
      <c r="O4" s="47">
        <v>84.07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0</v>
      </c>
      <c r="X4">
        <v>0</v>
      </c>
      <c r="Y4">
        <v>0</v>
      </c>
      <c r="Z4">
        <v>252.22</v>
      </c>
      <c r="AA4">
        <v>17.350000000000001</v>
      </c>
      <c r="AB4">
        <v>24.08</v>
      </c>
      <c r="AC4">
        <v>0</v>
      </c>
      <c r="AD4">
        <v>84.07</v>
      </c>
      <c r="AE4">
        <v>0</v>
      </c>
      <c r="AF4">
        <v>8.68</v>
      </c>
      <c r="AG4">
        <v>0.48</v>
      </c>
      <c r="AH4">
        <v>5.78</v>
      </c>
      <c r="AI4">
        <v>26.03</v>
      </c>
      <c r="AJ4">
        <v>4.82</v>
      </c>
      <c r="AK4">
        <v>3.22</v>
      </c>
      <c r="AL4">
        <v>24.08</v>
      </c>
      <c r="AM4">
        <v>0</v>
      </c>
      <c r="AN4">
        <v>26.03</v>
      </c>
      <c r="AO4">
        <v>8.68</v>
      </c>
      <c r="AP4">
        <v>26.03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3.22</v>
      </c>
      <c r="K5" s="47">
        <v>112.80000000000001</v>
      </c>
      <c r="L5" s="47">
        <v>10.600000000000001</v>
      </c>
      <c r="M5" s="75">
        <v>0</v>
      </c>
      <c r="N5" s="74">
        <v>252.22</v>
      </c>
      <c r="O5" s="47">
        <v>84.07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252.22</v>
      </c>
      <c r="AA5">
        <v>17.350000000000001</v>
      </c>
      <c r="AB5">
        <v>24.08</v>
      </c>
      <c r="AC5">
        <v>0</v>
      </c>
      <c r="AD5">
        <v>84.07</v>
      </c>
      <c r="AE5">
        <v>0</v>
      </c>
      <c r="AF5">
        <v>8.68</v>
      </c>
      <c r="AG5">
        <v>0.48</v>
      </c>
      <c r="AH5">
        <v>5.78</v>
      </c>
      <c r="AI5">
        <v>26.03</v>
      </c>
      <c r="AJ5">
        <v>4.82</v>
      </c>
      <c r="AK5">
        <v>3.22</v>
      </c>
      <c r="AL5">
        <v>24.08</v>
      </c>
      <c r="AM5">
        <v>0</v>
      </c>
      <c r="AN5">
        <v>26.03</v>
      </c>
      <c r="AO5">
        <v>8.68</v>
      </c>
      <c r="AP5">
        <v>26.03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3.22</v>
      </c>
      <c r="K6" s="47">
        <v>112.80000000000001</v>
      </c>
      <c r="L6" s="47">
        <v>10.600000000000001</v>
      </c>
      <c r="M6" s="75">
        <v>0</v>
      </c>
      <c r="N6" s="74">
        <v>252.22</v>
      </c>
      <c r="O6" s="47">
        <v>84.07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252.22</v>
      </c>
      <c r="AA6">
        <v>17.350000000000001</v>
      </c>
      <c r="AB6">
        <v>24.08</v>
      </c>
      <c r="AC6">
        <v>0</v>
      </c>
      <c r="AD6">
        <v>84.07</v>
      </c>
      <c r="AE6">
        <v>0</v>
      </c>
      <c r="AF6">
        <v>8.68</v>
      </c>
      <c r="AG6">
        <v>0.48</v>
      </c>
      <c r="AH6">
        <v>5.78</v>
      </c>
      <c r="AI6">
        <v>26.03</v>
      </c>
      <c r="AJ6">
        <v>4.82</v>
      </c>
      <c r="AK6">
        <v>3.22</v>
      </c>
      <c r="AL6">
        <v>24.08</v>
      </c>
      <c r="AM6">
        <v>0</v>
      </c>
      <c r="AN6">
        <v>26.03</v>
      </c>
      <c r="AO6">
        <v>8.68</v>
      </c>
      <c r="AP6">
        <v>26.03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3.22</v>
      </c>
      <c r="K7" s="47">
        <v>112.80000000000001</v>
      </c>
      <c r="L7" s="47">
        <v>10.600000000000001</v>
      </c>
      <c r="M7" s="75">
        <v>0</v>
      </c>
      <c r="N7" s="74">
        <v>252.22</v>
      </c>
      <c r="O7" s="47">
        <v>84.07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252.22</v>
      </c>
      <c r="AA7">
        <v>17.350000000000001</v>
      </c>
      <c r="AB7">
        <v>26.91</v>
      </c>
      <c r="AC7">
        <v>0</v>
      </c>
      <c r="AD7">
        <v>84.07</v>
      </c>
      <c r="AE7">
        <v>0</v>
      </c>
      <c r="AF7">
        <v>8.68</v>
      </c>
      <c r="AG7">
        <v>0.48</v>
      </c>
      <c r="AH7">
        <v>5.78</v>
      </c>
      <c r="AI7">
        <v>26.03</v>
      </c>
      <c r="AJ7">
        <v>4.82</v>
      </c>
      <c r="AK7">
        <v>3.22</v>
      </c>
      <c r="AL7">
        <v>26.91</v>
      </c>
      <c r="AM7">
        <v>0</v>
      </c>
      <c r="AN7">
        <v>26.03</v>
      </c>
      <c r="AO7">
        <v>8.68</v>
      </c>
      <c r="AP7">
        <v>26.03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3.22</v>
      </c>
      <c r="K8" s="47">
        <v>112.80000000000001</v>
      </c>
      <c r="L8" s="47">
        <v>10.600000000000001</v>
      </c>
      <c r="M8" s="75">
        <v>0</v>
      </c>
      <c r="N8" s="74">
        <v>252.22</v>
      </c>
      <c r="O8" s="47">
        <v>84.07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252.22</v>
      </c>
      <c r="AA8">
        <v>17.350000000000001</v>
      </c>
      <c r="AB8">
        <v>26.91</v>
      </c>
      <c r="AC8">
        <v>0</v>
      </c>
      <c r="AD8">
        <v>84.07</v>
      </c>
      <c r="AE8">
        <v>0</v>
      </c>
      <c r="AF8">
        <v>8.68</v>
      </c>
      <c r="AG8">
        <v>0.48</v>
      </c>
      <c r="AH8">
        <v>5.78</v>
      </c>
      <c r="AI8">
        <v>26.03</v>
      </c>
      <c r="AJ8">
        <v>4.82</v>
      </c>
      <c r="AK8">
        <v>3.22</v>
      </c>
      <c r="AL8">
        <v>26.91</v>
      </c>
      <c r="AM8">
        <v>0</v>
      </c>
      <c r="AN8">
        <v>26.03</v>
      </c>
      <c r="AO8">
        <v>8.68</v>
      </c>
      <c r="AP8">
        <v>26.03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3.22</v>
      </c>
      <c r="K9" s="47">
        <v>112.80000000000001</v>
      </c>
      <c r="L9" s="47">
        <v>10.600000000000001</v>
      </c>
      <c r="M9" s="75">
        <v>0</v>
      </c>
      <c r="N9" s="74">
        <v>252.22</v>
      </c>
      <c r="O9" s="47">
        <v>84.07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252.22</v>
      </c>
      <c r="AA9">
        <v>17.350000000000001</v>
      </c>
      <c r="AB9">
        <v>26.91</v>
      </c>
      <c r="AC9">
        <v>0</v>
      </c>
      <c r="AD9">
        <v>84.07</v>
      </c>
      <c r="AE9">
        <v>0</v>
      </c>
      <c r="AF9">
        <v>8.68</v>
      </c>
      <c r="AG9">
        <v>0.48</v>
      </c>
      <c r="AH9">
        <v>5.78</v>
      </c>
      <c r="AI9">
        <v>26.03</v>
      </c>
      <c r="AJ9">
        <v>4.82</v>
      </c>
      <c r="AK9">
        <v>3.22</v>
      </c>
      <c r="AL9">
        <v>26.91</v>
      </c>
      <c r="AM9">
        <v>0</v>
      </c>
      <c r="AN9">
        <v>26.03</v>
      </c>
      <c r="AO9">
        <v>8.68</v>
      </c>
      <c r="AP9">
        <v>26.03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3.22</v>
      </c>
      <c r="K10" s="47">
        <v>112.80000000000001</v>
      </c>
      <c r="L10" s="47">
        <v>10.600000000000001</v>
      </c>
      <c r="M10" s="75">
        <v>0</v>
      </c>
      <c r="N10" s="74">
        <v>252.22</v>
      </c>
      <c r="O10" s="47">
        <v>84.07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252.22</v>
      </c>
      <c r="AA10">
        <v>17.350000000000001</v>
      </c>
      <c r="AB10">
        <v>26.91</v>
      </c>
      <c r="AC10">
        <v>0</v>
      </c>
      <c r="AD10">
        <v>84.07</v>
      </c>
      <c r="AE10">
        <v>0</v>
      </c>
      <c r="AF10">
        <v>8.68</v>
      </c>
      <c r="AG10">
        <v>0.48</v>
      </c>
      <c r="AH10">
        <v>5.78</v>
      </c>
      <c r="AI10">
        <v>26.03</v>
      </c>
      <c r="AJ10">
        <v>4.82</v>
      </c>
      <c r="AK10">
        <v>3.22</v>
      </c>
      <c r="AL10">
        <v>26.91</v>
      </c>
      <c r="AM10">
        <v>0</v>
      </c>
      <c r="AN10">
        <v>26.03</v>
      </c>
      <c r="AO10">
        <v>8.68</v>
      </c>
      <c r="AP10">
        <v>26.03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3.22</v>
      </c>
      <c r="K11" s="47">
        <v>112.80000000000001</v>
      </c>
      <c r="L11" s="47">
        <v>10.600000000000001</v>
      </c>
      <c r="M11" s="75">
        <v>0</v>
      </c>
      <c r="N11" s="74">
        <v>252.22</v>
      </c>
      <c r="O11" s="47">
        <v>84.07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252.22</v>
      </c>
      <c r="AA11">
        <v>17.350000000000001</v>
      </c>
      <c r="AB11">
        <v>26.91</v>
      </c>
      <c r="AC11">
        <v>0</v>
      </c>
      <c r="AD11">
        <v>84.07</v>
      </c>
      <c r="AE11">
        <v>0</v>
      </c>
      <c r="AF11">
        <v>8.68</v>
      </c>
      <c r="AG11">
        <v>0.48</v>
      </c>
      <c r="AH11">
        <v>5.78</v>
      </c>
      <c r="AI11">
        <v>26.03</v>
      </c>
      <c r="AJ11">
        <v>4.82</v>
      </c>
      <c r="AK11">
        <v>3.22</v>
      </c>
      <c r="AL11">
        <v>26.91</v>
      </c>
      <c r="AM11">
        <v>0</v>
      </c>
      <c r="AN11">
        <v>26.03</v>
      </c>
      <c r="AO11">
        <v>8.68</v>
      </c>
      <c r="AP11">
        <v>26.03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3.22</v>
      </c>
      <c r="K12" s="47">
        <v>112.80000000000001</v>
      </c>
      <c r="L12" s="47">
        <v>10.600000000000001</v>
      </c>
      <c r="M12" s="75">
        <v>0</v>
      </c>
      <c r="N12" s="74">
        <v>252.22</v>
      </c>
      <c r="O12" s="47">
        <v>84.07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252.22</v>
      </c>
      <c r="AA12">
        <v>17.350000000000001</v>
      </c>
      <c r="AB12">
        <v>26.91</v>
      </c>
      <c r="AC12">
        <v>0</v>
      </c>
      <c r="AD12">
        <v>84.07</v>
      </c>
      <c r="AE12">
        <v>0</v>
      </c>
      <c r="AF12">
        <v>8.68</v>
      </c>
      <c r="AG12">
        <v>0.48</v>
      </c>
      <c r="AH12">
        <v>5.78</v>
      </c>
      <c r="AI12">
        <v>26.03</v>
      </c>
      <c r="AJ12">
        <v>4.82</v>
      </c>
      <c r="AK12">
        <v>3.22</v>
      </c>
      <c r="AL12">
        <v>26.91</v>
      </c>
      <c r="AM12">
        <v>0</v>
      </c>
      <c r="AN12">
        <v>26.03</v>
      </c>
      <c r="AO12">
        <v>8.68</v>
      </c>
      <c r="AP12">
        <v>26.03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3.22</v>
      </c>
      <c r="K13" s="47">
        <v>112.80000000000001</v>
      </c>
      <c r="L13" s="47">
        <v>10.600000000000001</v>
      </c>
      <c r="M13" s="75">
        <v>0</v>
      </c>
      <c r="N13" s="74">
        <v>252.22</v>
      </c>
      <c r="O13" s="47">
        <v>84.07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252.22</v>
      </c>
      <c r="AA13">
        <v>17.350000000000001</v>
      </c>
      <c r="AB13">
        <v>26.91</v>
      </c>
      <c r="AC13">
        <v>0</v>
      </c>
      <c r="AD13">
        <v>84.07</v>
      </c>
      <c r="AE13">
        <v>0</v>
      </c>
      <c r="AF13">
        <v>8.68</v>
      </c>
      <c r="AG13">
        <v>0.48</v>
      </c>
      <c r="AH13">
        <v>5.78</v>
      </c>
      <c r="AI13">
        <v>26.03</v>
      </c>
      <c r="AJ13">
        <v>4.82</v>
      </c>
      <c r="AK13">
        <v>3.22</v>
      </c>
      <c r="AL13">
        <v>26.91</v>
      </c>
      <c r="AM13">
        <v>0</v>
      </c>
      <c r="AN13">
        <v>26.03</v>
      </c>
      <c r="AO13">
        <v>8.68</v>
      </c>
      <c r="AP13">
        <v>26.03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3.22</v>
      </c>
      <c r="K14" s="47">
        <v>112.80000000000001</v>
      </c>
      <c r="L14" s="47">
        <v>10.600000000000001</v>
      </c>
      <c r="M14" s="75">
        <v>0</v>
      </c>
      <c r="N14" s="74">
        <v>252.22</v>
      </c>
      <c r="O14" s="47">
        <v>84.07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252.22</v>
      </c>
      <c r="AA14">
        <v>17.350000000000001</v>
      </c>
      <c r="AB14">
        <v>26.91</v>
      </c>
      <c r="AC14">
        <v>0</v>
      </c>
      <c r="AD14">
        <v>84.07</v>
      </c>
      <c r="AE14">
        <v>0</v>
      </c>
      <c r="AF14">
        <v>8.68</v>
      </c>
      <c r="AG14">
        <v>0.48</v>
      </c>
      <c r="AH14">
        <v>5.78</v>
      </c>
      <c r="AI14">
        <v>26.03</v>
      </c>
      <c r="AJ14">
        <v>4.82</v>
      </c>
      <c r="AK14">
        <v>3.22</v>
      </c>
      <c r="AL14">
        <v>26.91</v>
      </c>
      <c r="AM14">
        <v>0</v>
      </c>
      <c r="AN14">
        <v>26.03</v>
      </c>
      <c r="AO14">
        <v>8.68</v>
      </c>
      <c r="AP14">
        <v>26.03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3.22</v>
      </c>
      <c r="K15" s="47">
        <v>112.80000000000001</v>
      </c>
      <c r="L15" s="47">
        <v>10.600000000000001</v>
      </c>
      <c r="M15" s="75">
        <v>0</v>
      </c>
      <c r="N15" s="74">
        <v>252.22</v>
      </c>
      <c r="O15" s="47">
        <v>84.07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252.22</v>
      </c>
      <c r="AA15">
        <v>17.350000000000001</v>
      </c>
      <c r="AB15">
        <v>26.91</v>
      </c>
      <c r="AC15">
        <v>0</v>
      </c>
      <c r="AD15">
        <v>84.07</v>
      </c>
      <c r="AE15">
        <v>0</v>
      </c>
      <c r="AF15">
        <v>8.68</v>
      </c>
      <c r="AG15">
        <v>0.43</v>
      </c>
      <c r="AH15">
        <v>5.78</v>
      </c>
      <c r="AI15">
        <v>26.03</v>
      </c>
      <c r="AJ15">
        <v>4.82</v>
      </c>
      <c r="AK15">
        <v>3.22</v>
      </c>
      <c r="AL15">
        <v>26.91</v>
      </c>
      <c r="AM15">
        <v>0</v>
      </c>
      <c r="AN15">
        <v>26.03</v>
      </c>
      <c r="AO15">
        <v>8.68</v>
      </c>
      <c r="AP15">
        <v>26.03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3.22</v>
      </c>
      <c r="K16" s="47">
        <v>112.80000000000001</v>
      </c>
      <c r="L16" s="47">
        <v>10.600000000000001</v>
      </c>
      <c r="M16" s="75">
        <v>0</v>
      </c>
      <c r="N16" s="74">
        <v>252.22</v>
      </c>
      <c r="O16" s="47">
        <v>84.07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252.22</v>
      </c>
      <c r="AA16">
        <v>17.350000000000001</v>
      </c>
      <c r="AB16">
        <v>26.91</v>
      </c>
      <c r="AC16">
        <v>0</v>
      </c>
      <c r="AD16">
        <v>84.07</v>
      </c>
      <c r="AE16">
        <v>0</v>
      </c>
      <c r="AF16">
        <v>8.68</v>
      </c>
      <c r="AG16">
        <v>0.43</v>
      </c>
      <c r="AH16">
        <v>5.78</v>
      </c>
      <c r="AI16">
        <v>26.03</v>
      </c>
      <c r="AJ16">
        <v>4.82</v>
      </c>
      <c r="AK16">
        <v>3.22</v>
      </c>
      <c r="AL16">
        <v>26.91</v>
      </c>
      <c r="AM16">
        <v>0</v>
      </c>
      <c r="AN16">
        <v>26.03</v>
      </c>
      <c r="AO16">
        <v>8.68</v>
      </c>
      <c r="AP16">
        <v>26.03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3.22</v>
      </c>
      <c r="K17" s="47">
        <v>112.80000000000001</v>
      </c>
      <c r="L17" s="47">
        <v>10.600000000000001</v>
      </c>
      <c r="M17" s="75">
        <v>0</v>
      </c>
      <c r="N17" s="74">
        <v>252.22</v>
      </c>
      <c r="O17" s="47">
        <v>84.07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252.22</v>
      </c>
      <c r="AA17">
        <v>17.350000000000001</v>
      </c>
      <c r="AB17">
        <v>26.91</v>
      </c>
      <c r="AC17">
        <v>0</v>
      </c>
      <c r="AD17">
        <v>84.07</v>
      </c>
      <c r="AE17">
        <v>0</v>
      </c>
      <c r="AF17">
        <v>8.68</v>
      </c>
      <c r="AG17">
        <v>0.43</v>
      </c>
      <c r="AH17">
        <v>5.78</v>
      </c>
      <c r="AI17">
        <v>26.03</v>
      </c>
      <c r="AJ17">
        <v>4.82</v>
      </c>
      <c r="AK17">
        <v>3.22</v>
      </c>
      <c r="AL17">
        <v>26.91</v>
      </c>
      <c r="AM17">
        <v>0</v>
      </c>
      <c r="AN17">
        <v>26.03</v>
      </c>
      <c r="AO17">
        <v>8.68</v>
      </c>
      <c r="AP17">
        <v>26.03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3.22</v>
      </c>
      <c r="K18" s="47">
        <v>112.80000000000001</v>
      </c>
      <c r="L18" s="47">
        <v>10.600000000000001</v>
      </c>
      <c r="M18" s="75">
        <v>0</v>
      </c>
      <c r="N18" s="74">
        <v>252.22</v>
      </c>
      <c r="O18" s="47">
        <v>84.07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252.22</v>
      </c>
      <c r="AA18">
        <v>17.350000000000001</v>
      </c>
      <c r="AB18">
        <v>26.91</v>
      </c>
      <c r="AC18">
        <v>0</v>
      </c>
      <c r="AD18">
        <v>84.07</v>
      </c>
      <c r="AE18">
        <v>0</v>
      </c>
      <c r="AF18">
        <v>8.68</v>
      </c>
      <c r="AG18">
        <v>0.43</v>
      </c>
      <c r="AH18">
        <v>5.78</v>
      </c>
      <c r="AI18">
        <v>26.03</v>
      </c>
      <c r="AJ18">
        <v>4.82</v>
      </c>
      <c r="AK18">
        <v>3.22</v>
      </c>
      <c r="AL18">
        <v>26.91</v>
      </c>
      <c r="AM18">
        <v>0</v>
      </c>
      <c r="AN18">
        <v>26.03</v>
      </c>
      <c r="AO18">
        <v>8.68</v>
      </c>
      <c r="AP18">
        <v>26.03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3.22</v>
      </c>
      <c r="K19" s="47">
        <v>112.80000000000001</v>
      </c>
      <c r="L19" s="47">
        <v>10.600000000000001</v>
      </c>
      <c r="M19" s="75">
        <v>0</v>
      </c>
      <c r="N19" s="74">
        <v>252.22</v>
      </c>
      <c r="O19" s="47">
        <v>84.07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252.22</v>
      </c>
      <c r="AA19">
        <v>17.350000000000001</v>
      </c>
      <c r="AB19">
        <v>26.91</v>
      </c>
      <c r="AC19">
        <v>0</v>
      </c>
      <c r="AD19">
        <v>84.07</v>
      </c>
      <c r="AE19">
        <v>0</v>
      </c>
      <c r="AF19">
        <v>8.68</v>
      </c>
      <c r="AG19">
        <v>0.43</v>
      </c>
      <c r="AH19">
        <v>5.78</v>
      </c>
      <c r="AI19">
        <v>26.03</v>
      </c>
      <c r="AJ19">
        <v>4.82</v>
      </c>
      <c r="AK19">
        <v>3.22</v>
      </c>
      <c r="AL19">
        <v>26.91</v>
      </c>
      <c r="AM19">
        <v>0</v>
      </c>
      <c r="AN19">
        <v>26.03</v>
      </c>
      <c r="AO19">
        <v>8.68</v>
      </c>
      <c r="AP19">
        <v>26.03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3.22</v>
      </c>
      <c r="K20" s="47">
        <v>112.80000000000001</v>
      </c>
      <c r="L20" s="47">
        <v>10.600000000000001</v>
      </c>
      <c r="M20" s="75">
        <v>0</v>
      </c>
      <c r="N20" s="74">
        <v>252.22</v>
      </c>
      <c r="O20" s="47">
        <v>84.07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252.22</v>
      </c>
      <c r="AA20">
        <v>17.350000000000001</v>
      </c>
      <c r="AB20">
        <v>26.91</v>
      </c>
      <c r="AC20">
        <v>0</v>
      </c>
      <c r="AD20">
        <v>84.07</v>
      </c>
      <c r="AE20">
        <v>0</v>
      </c>
      <c r="AF20">
        <v>8.68</v>
      </c>
      <c r="AG20">
        <v>0.43</v>
      </c>
      <c r="AH20">
        <v>5.78</v>
      </c>
      <c r="AI20">
        <v>26.03</v>
      </c>
      <c r="AJ20">
        <v>4.82</v>
      </c>
      <c r="AK20">
        <v>3.22</v>
      </c>
      <c r="AL20">
        <v>26.91</v>
      </c>
      <c r="AM20">
        <v>0</v>
      </c>
      <c r="AN20">
        <v>26.03</v>
      </c>
      <c r="AO20">
        <v>8.68</v>
      </c>
      <c r="AP20">
        <v>26.03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3.22</v>
      </c>
      <c r="K21" s="47">
        <v>112.80000000000001</v>
      </c>
      <c r="L21" s="47">
        <v>10.600000000000001</v>
      </c>
      <c r="M21" s="75">
        <v>0</v>
      </c>
      <c r="N21" s="74">
        <v>252.22</v>
      </c>
      <c r="O21" s="47">
        <v>84.07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252.22</v>
      </c>
      <c r="AA21">
        <v>17.350000000000001</v>
      </c>
      <c r="AB21">
        <v>26.91</v>
      </c>
      <c r="AC21">
        <v>0</v>
      </c>
      <c r="AD21">
        <v>84.07</v>
      </c>
      <c r="AE21">
        <v>0</v>
      </c>
      <c r="AF21">
        <v>8.68</v>
      </c>
      <c r="AG21">
        <v>0.43</v>
      </c>
      <c r="AH21">
        <v>5.78</v>
      </c>
      <c r="AI21">
        <v>26.03</v>
      </c>
      <c r="AJ21">
        <v>4.82</v>
      </c>
      <c r="AK21">
        <v>3.22</v>
      </c>
      <c r="AL21">
        <v>26.91</v>
      </c>
      <c r="AM21">
        <v>0</v>
      </c>
      <c r="AN21">
        <v>26.03</v>
      </c>
      <c r="AO21">
        <v>8.68</v>
      </c>
      <c r="AP21">
        <v>26.03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3.22</v>
      </c>
      <c r="K22" s="47">
        <v>112.80000000000001</v>
      </c>
      <c r="L22" s="47">
        <v>10.600000000000001</v>
      </c>
      <c r="M22" s="75">
        <v>0</v>
      </c>
      <c r="N22" s="74">
        <v>252.22</v>
      </c>
      <c r="O22" s="47">
        <v>84.07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252.22</v>
      </c>
      <c r="AA22">
        <v>17.350000000000001</v>
      </c>
      <c r="AB22">
        <v>26.91</v>
      </c>
      <c r="AC22">
        <v>0</v>
      </c>
      <c r="AD22">
        <v>84.07</v>
      </c>
      <c r="AE22">
        <v>0</v>
      </c>
      <c r="AF22">
        <v>8.68</v>
      </c>
      <c r="AG22">
        <v>0.43</v>
      </c>
      <c r="AH22">
        <v>5.78</v>
      </c>
      <c r="AI22">
        <v>26.03</v>
      </c>
      <c r="AJ22">
        <v>4.82</v>
      </c>
      <c r="AK22">
        <v>3.22</v>
      </c>
      <c r="AL22">
        <v>26.91</v>
      </c>
      <c r="AM22">
        <v>0</v>
      </c>
      <c r="AN22">
        <v>26.03</v>
      </c>
      <c r="AO22">
        <v>8.68</v>
      </c>
      <c r="AP22">
        <v>26.03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3.22</v>
      </c>
      <c r="K23" s="47">
        <v>112.80000000000001</v>
      </c>
      <c r="L23" s="47">
        <v>10.600000000000001</v>
      </c>
      <c r="M23" s="75">
        <v>0</v>
      </c>
      <c r="N23" s="74">
        <v>252.22</v>
      </c>
      <c r="O23" s="47">
        <v>84.07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252.22</v>
      </c>
      <c r="AA23">
        <v>17.350000000000001</v>
      </c>
      <c r="AB23">
        <v>24.08</v>
      </c>
      <c r="AC23">
        <v>0</v>
      </c>
      <c r="AD23">
        <v>84.07</v>
      </c>
      <c r="AE23">
        <v>0</v>
      </c>
      <c r="AF23">
        <v>8.68</v>
      </c>
      <c r="AG23">
        <v>0.43</v>
      </c>
      <c r="AH23">
        <v>5.78</v>
      </c>
      <c r="AI23">
        <v>26.03</v>
      </c>
      <c r="AJ23">
        <v>4.82</v>
      </c>
      <c r="AK23">
        <v>3.22</v>
      </c>
      <c r="AL23">
        <v>24.08</v>
      </c>
      <c r="AM23">
        <v>0</v>
      </c>
      <c r="AN23">
        <v>26.03</v>
      </c>
      <c r="AO23">
        <v>8.68</v>
      </c>
      <c r="AP23">
        <v>26.03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3.22</v>
      </c>
      <c r="K24" s="47">
        <v>112.80000000000001</v>
      </c>
      <c r="L24" s="47">
        <v>10.600000000000001</v>
      </c>
      <c r="M24" s="75">
        <v>0</v>
      </c>
      <c r="N24" s="74">
        <v>252.22</v>
      </c>
      <c r="O24" s="47">
        <v>84.07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252.22</v>
      </c>
      <c r="AA24">
        <v>17.350000000000001</v>
      </c>
      <c r="AB24">
        <v>24.08</v>
      </c>
      <c r="AC24">
        <v>0</v>
      </c>
      <c r="AD24">
        <v>84.07</v>
      </c>
      <c r="AE24">
        <v>0</v>
      </c>
      <c r="AF24">
        <v>8.68</v>
      </c>
      <c r="AG24">
        <v>0.43</v>
      </c>
      <c r="AH24">
        <v>5.78</v>
      </c>
      <c r="AI24">
        <v>26.03</v>
      </c>
      <c r="AJ24">
        <v>4.82</v>
      </c>
      <c r="AK24">
        <v>3.22</v>
      </c>
      <c r="AL24">
        <v>24.08</v>
      </c>
      <c r="AM24">
        <v>0</v>
      </c>
      <c r="AN24">
        <v>26.03</v>
      </c>
      <c r="AO24">
        <v>8.68</v>
      </c>
      <c r="AP24">
        <v>26.03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3.22</v>
      </c>
      <c r="K25" s="47">
        <v>112.80000000000001</v>
      </c>
      <c r="L25" s="47">
        <v>10.600000000000001</v>
      </c>
      <c r="M25" s="75">
        <v>0</v>
      </c>
      <c r="N25" s="74">
        <v>252.22</v>
      </c>
      <c r="O25" s="47">
        <v>84.07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252.22</v>
      </c>
      <c r="AA25">
        <v>17.350000000000001</v>
      </c>
      <c r="AB25">
        <v>24.08</v>
      </c>
      <c r="AC25">
        <v>0</v>
      </c>
      <c r="AD25">
        <v>84.07</v>
      </c>
      <c r="AE25">
        <v>0</v>
      </c>
      <c r="AF25">
        <v>8.68</v>
      </c>
      <c r="AG25">
        <v>0.43</v>
      </c>
      <c r="AH25">
        <v>5.78</v>
      </c>
      <c r="AI25">
        <v>26.03</v>
      </c>
      <c r="AJ25">
        <v>4.82</v>
      </c>
      <c r="AK25">
        <v>3.22</v>
      </c>
      <c r="AL25">
        <v>24.08</v>
      </c>
      <c r="AM25">
        <v>0</v>
      </c>
      <c r="AN25">
        <v>26.03</v>
      </c>
      <c r="AO25">
        <v>8.68</v>
      </c>
      <c r="AP25">
        <v>26.03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3.22</v>
      </c>
      <c r="K26" s="47">
        <v>112.80000000000001</v>
      </c>
      <c r="L26" s="47">
        <v>10.600000000000001</v>
      </c>
      <c r="M26" s="75">
        <v>0</v>
      </c>
      <c r="N26" s="74">
        <v>252.22</v>
      </c>
      <c r="O26" s="47">
        <v>84.07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252.22</v>
      </c>
      <c r="AA26">
        <v>17.350000000000001</v>
      </c>
      <c r="AB26">
        <v>24.08</v>
      </c>
      <c r="AC26">
        <v>0</v>
      </c>
      <c r="AD26">
        <v>84.07</v>
      </c>
      <c r="AE26">
        <v>0</v>
      </c>
      <c r="AF26">
        <v>8.68</v>
      </c>
      <c r="AG26">
        <v>0.43</v>
      </c>
      <c r="AH26">
        <v>5.78</v>
      </c>
      <c r="AI26">
        <v>26.03</v>
      </c>
      <c r="AJ26">
        <v>4.82</v>
      </c>
      <c r="AK26">
        <v>3.22</v>
      </c>
      <c r="AL26">
        <v>24.08</v>
      </c>
      <c r="AM26">
        <v>0</v>
      </c>
      <c r="AN26">
        <v>26.03</v>
      </c>
      <c r="AO26">
        <v>8.68</v>
      </c>
      <c r="AP26">
        <v>26.03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3.13</v>
      </c>
      <c r="K27" s="47">
        <v>112.80000000000001</v>
      </c>
      <c r="L27" s="47">
        <v>10.600000000000001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17.350000000000001</v>
      </c>
      <c r="AB27">
        <v>24.08</v>
      </c>
      <c r="AC27">
        <v>0</v>
      </c>
      <c r="AD27">
        <v>0</v>
      </c>
      <c r="AE27">
        <v>0</v>
      </c>
      <c r="AF27">
        <v>8.68</v>
      </c>
      <c r="AG27">
        <v>0.43</v>
      </c>
      <c r="AH27">
        <v>5.78</v>
      </c>
      <c r="AI27">
        <v>26.03</v>
      </c>
      <c r="AJ27">
        <v>4.82</v>
      </c>
      <c r="AK27">
        <v>3.13</v>
      </c>
      <c r="AL27">
        <v>24.08</v>
      </c>
      <c r="AM27">
        <v>0</v>
      </c>
      <c r="AN27">
        <v>26.03</v>
      </c>
      <c r="AO27">
        <v>8.68</v>
      </c>
      <c r="AP27">
        <v>26.03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3.13</v>
      </c>
      <c r="K28" s="47">
        <v>112.80000000000001</v>
      </c>
      <c r="L28" s="47">
        <v>10.600000000000001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17.350000000000001</v>
      </c>
      <c r="AB28">
        <v>24.08</v>
      </c>
      <c r="AC28">
        <v>0</v>
      </c>
      <c r="AD28">
        <v>0</v>
      </c>
      <c r="AE28">
        <v>0</v>
      </c>
      <c r="AF28">
        <v>8.68</v>
      </c>
      <c r="AG28">
        <v>0.43</v>
      </c>
      <c r="AH28">
        <v>5.78</v>
      </c>
      <c r="AI28">
        <v>26.03</v>
      </c>
      <c r="AJ28">
        <v>4.82</v>
      </c>
      <c r="AK28">
        <v>3.13</v>
      </c>
      <c r="AL28">
        <v>24.08</v>
      </c>
      <c r="AM28">
        <v>0</v>
      </c>
      <c r="AN28">
        <v>26.03</v>
      </c>
      <c r="AO28">
        <v>8.68</v>
      </c>
      <c r="AP28">
        <v>26.03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3.13</v>
      </c>
      <c r="K29" s="47">
        <v>112.80000000000001</v>
      </c>
      <c r="L29" s="47">
        <v>10.600000000000001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17.350000000000001</v>
      </c>
      <c r="AB29">
        <v>24.08</v>
      </c>
      <c r="AC29">
        <v>0</v>
      </c>
      <c r="AD29">
        <v>0</v>
      </c>
      <c r="AE29">
        <v>0</v>
      </c>
      <c r="AF29">
        <v>8.68</v>
      </c>
      <c r="AG29">
        <v>0.43</v>
      </c>
      <c r="AH29">
        <v>5.78</v>
      </c>
      <c r="AI29">
        <v>26.03</v>
      </c>
      <c r="AJ29">
        <v>4.82</v>
      </c>
      <c r="AK29">
        <v>3.13</v>
      </c>
      <c r="AL29">
        <v>24.08</v>
      </c>
      <c r="AM29">
        <v>0</v>
      </c>
      <c r="AN29">
        <v>26.03</v>
      </c>
      <c r="AO29">
        <v>8.68</v>
      </c>
      <c r="AP29">
        <v>26.03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3.13</v>
      </c>
      <c r="K30" s="47">
        <v>112.80000000000001</v>
      </c>
      <c r="L30" s="47">
        <v>10.760000000000002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0.16</v>
      </c>
      <c r="X30">
        <v>0</v>
      </c>
      <c r="Y30">
        <v>0</v>
      </c>
      <c r="Z30">
        <v>0</v>
      </c>
      <c r="AA30">
        <v>17.350000000000001</v>
      </c>
      <c r="AB30">
        <v>24.08</v>
      </c>
      <c r="AC30">
        <v>0</v>
      </c>
      <c r="AD30">
        <v>0</v>
      </c>
      <c r="AE30">
        <v>0</v>
      </c>
      <c r="AF30">
        <v>8.68</v>
      </c>
      <c r="AG30">
        <v>0.43</v>
      </c>
      <c r="AH30">
        <v>5.78</v>
      </c>
      <c r="AI30">
        <v>26.03</v>
      </c>
      <c r="AJ30">
        <v>4.82</v>
      </c>
      <c r="AK30">
        <v>3.13</v>
      </c>
      <c r="AL30">
        <v>24.08</v>
      </c>
      <c r="AM30">
        <v>0</v>
      </c>
      <c r="AN30">
        <v>26.03</v>
      </c>
      <c r="AO30">
        <v>8.68</v>
      </c>
      <c r="AP30">
        <v>26.03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3.13</v>
      </c>
      <c r="K31" s="47">
        <v>112.80000000000001</v>
      </c>
      <c r="L31" s="47">
        <v>11.030000000000001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0.43</v>
      </c>
      <c r="X31">
        <v>0</v>
      </c>
      <c r="Y31">
        <v>0</v>
      </c>
      <c r="Z31">
        <v>0</v>
      </c>
      <c r="AA31">
        <v>17.350000000000001</v>
      </c>
      <c r="AB31">
        <v>24.08</v>
      </c>
      <c r="AC31">
        <v>0</v>
      </c>
      <c r="AD31">
        <v>0</v>
      </c>
      <c r="AE31">
        <v>0</v>
      </c>
      <c r="AF31">
        <v>8.68</v>
      </c>
      <c r="AG31">
        <v>0.57999999999999996</v>
      </c>
      <c r="AH31">
        <v>5.78</v>
      </c>
      <c r="AI31">
        <v>26.03</v>
      </c>
      <c r="AJ31">
        <v>4.82</v>
      </c>
      <c r="AK31">
        <v>3.13</v>
      </c>
      <c r="AL31">
        <v>24.08</v>
      </c>
      <c r="AM31">
        <v>0</v>
      </c>
      <c r="AN31">
        <v>26.03</v>
      </c>
      <c r="AO31">
        <v>8.68</v>
      </c>
      <c r="AP31">
        <v>26.03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3.13</v>
      </c>
      <c r="K32" s="47">
        <v>112.80000000000001</v>
      </c>
      <c r="L32" s="47">
        <v>11.420000000000002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0.82</v>
      </c>
      <c r="X32">
        <v>0</v>
      </c>
      <c r="Y32">
        <v>0</v>
      </c>
      <c r="Z32">
        <v>0</v>
      </c>
      <c r="AA32">
        <v>17.350000000000001</v>
      </c>
      <c r="AB32">
        <v>24.08</v>
      </c>
      <c r="AC32">
        <v>0</v>
      </c>
      <c r="AD32">
        <v>0</v>
      </c>
      <c r="AE32">
        <v>0</v>
      </c>
      <c r="AF32">
        <v>8.68</v>
      </c>
      <c r="AG32">
        <v>0.57999999999999996</v>
      </c>
      <c r="AH32">
        <v>5.78</v>
      </c>
      <c r="AI32">
        <v>26.03</v>
      </c>
      <c r="AJ32">
        <v>4.82</v>
      </c>
      <c r="AK32">
        <v>3.13</v>
      </c>
      <c r="AL32">
        <v>24.08</v>
      </c>
      <c r="AM32">
        <v>0</v>
      </c>
      <c r="AN32">
        <v>26.03</v>
      </c>
      <c r="AO32">
        <v>8.68</v>
      </c>
      <c r="AP32">
        <v>26.03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3.13</v>
      </c>
      <c r="K33" s="47">
        <v>138.84</v>
      </c>
      <c r="L33" s="47">
        <v>11.760000000000002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1.1599999999999999</v>
      </c>
      <c r="X33">
        <v>0</v>
      </c>
      <c r="Y33">
        <v>0</v>
      </c>
      <c r="Z33">
        <v>0</v>
      </c>
      <c r="AA33">
        <v>17.350000000000001</v>
      </c>
      <c r="AB33">
        <v>24.08</v>
      </c>
      <c r="AC33">
        <v>0</v>
      </c>
      <c r="AD33">
        <v>0</v>
      </c>
      <c r="AE33">
        <v>0</v>
      </c>
      <c r="AF33">
        <v>8.68</v>
      </c>
      <c r="AG33">
        <v>0.57999999999999996</v>
      </c>
      <c r="AH33">
        <v>5.78</v>
      </c>
      <c r="AI33">
        <v>34.71</v>
      </c>
      <c r="AJ33">
        <v>4.82</v>
      </c>
      <c r="AK33">
        <v>3.13</v>
      </c>
      <c r="AL33">
        <v>24.08</v>
      </c>
      <c r="AM33">
        <v>0</v>
      </c>
      <c r="AN33">
        <v>34.71</v>
      </c>
      <c r="AO33">
        <v>8.68</v>
      </c>
      <c r="AP33">
        <v>34.71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3.13</v>
      </c>
      <c r="K34" s="47">
        <v>138.84</v>
      </c>
      <c r="L34" s="47">
        <v>12.14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1.54</v>
      </c>
      <c r="X34">
        <v>0</v>
      </c>
      <c r="Y34">
        <v>0</v>
      </c>
      <c r="Z34">
        <v>0</v>
      </c>
      <c r="AA34">
        <v>17.350000000000001</v>
      </c>
      <c r="AB34">
        <v>24.08</v>
      </c>
      <c r="AC34">
        <v>0</v>
      </c>
      <c r="AD34">
        <v>0</v>
      </c>
      <c r="AE34">
        <v>0</v>
      </c>
      <c r="AF34">
        <v>8.68</v>
      </c>
      <c r="AG34">
        <v>0.57999999999999996</v>
      </c>
      <c r="AH34">
        <v>5.78</v>
      </c>
      <c r="AI34">
        <v>34.71</v>
      </c>
      <c r="AJ34">
        <v>4.82</v>
      </c>
      <c r="AK34">
        <v>3.13</v>
      </c>
      <c r="AL34">
        <v>24.08</v>
      </c>
      <c r="AM34">
        <v>0</v>
      </c>
      <c r="AN34">
        <v>34.71</v>
      </c>
      <c r="AO34">
        <v>8.68</v>
      </c>
      <c r="AP34">
        <v>34.71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3.13</v>
      </c>
      <c r="K35" s="47">
        <v>138.84</v>
      </c>
      <c r="L35" s="47">
        <v>12.620000000000001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2.02</v>
      </c>
      <c r="X35">
        <v>0</v>
      </c>
      <c r="Y35">
        <v>0</v>
      </c>
      <c r="Z35">
        <v>0</v>
      </c>
      <c r="AA35">
        <v>17.350000000000001</v>
      </c>
      <c r="AB35">
        <v>26.91</v>
      </c>
      <c r="AC35">
        <v>0</v>
      </c>
      <c r="AD35">
        <v>0</v>
      </c>
      <c r="AE35">
        <v>0</v>
      </c>
      <c r="AF35">
        <v>8.68</v>
      </c>
      <c r="AG35">
        <v>0.96</v>
      </c>
      <c r="AH35">
        <v>5.78</v>
      </c>
      <c r="AI35">
        <v>34.71</v>
      </c>
      <c r="AJ35">
        <v>4.82</v>
      </c>
      <c r="AK35">
        <v>3.13</v>
      </c>
      <c r="AL35">
        <v>26.91</v>
      </c>
      <c r="AM35">
        <v>0</v>
      </c>
      <c r="AN35">
        <v>34.71</v>
      </c>
      <c r="AO35">
        <v>8.68</v>
      </c>
      <c r="AP35">
        <v>34.71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3.13</v>
      </c>
      <c r="K36" s="47">
        <v>138.84</v>
      </c>
      <c r="L36" s="47">
        <v>13.3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2.7</v>
      </c>
      <c r="X36">
        <v>0</v>
      </c>
      <c r="Y36">
        <v>0</v>
      </c>
      <c r="Z36">
        <v>0</v>
      </c>
      <c r="AA36">
        <v>17.350000000000001</v>
      </c>
      <c r="AB36">
        <v>26.91</v>
      </c>
      <c r="AC36">
        <v>0</v>
      </c>
      <c r="AD36">
        <v>0</v>
      </c>
      <c r="AE36">
        <v>0</v>
      </c>
      <c r="AF36">
        <v>8.68</v>
      </c>
      <c r="AG36">
        <v>0.96</v>
      </c>
      <c r="AH36">
        <v>5.78</v>
      </c>
      <c r="AI36">
        <v>34.71</v>
      </c>
      <c r="AJ36">
        <v>4.82</v>
      </c>
      <c r="AK36">
        <v>3.13</v>
      </c>
      <c r="AL36">
        <v>26.91</v>
      </c>
      <c r="AM36">
        <v>0</v>
      </c>
      <c r="AN36">
        <v>34.71</v>
      </c>
      <c r="AO36">
        <v>8.68</v>
      </c>
      <c r="AP36">
        <v>34.71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3.13</v>
      </c>
      <c r="K37" s="47">
        <v>144.63</v>
      </c>
      <c r="L37" s="47">
        <v>14.02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3.42</v>
      </c>
      <c r="X37">
        <v>0</v>
      </c>
      <c r="Y37">
        <v>0</v>
      </c>
      <c r="Z37">
        <v>0</v>
      </c>
      <c r="AA37">
        <v>17.350000000000001</v>
      </c>
      <c r="AB37">
        <v>26.91</v>
      </c>
      <c r="AC37">
        <v>0</v>
      </c>
      <c r="AD37">
        <v>0</v>
      </c>
      <c r="AE37">
        <v>0</v>
      </c>
      <c r="AF37">
        <v>8.68</v>
      </c>
      <c r="AG37">
        <v>0.96</v>
      </c>
      <c r="AH37">
        <v>5.78</v>
      </c>
      <c r="AI37">
        <v>36.64</v>
      </c>
      <c r="AJ37">
        <v>4.82</v>
      </c>
      <c r="AK37">
        <v>3.13</v>
      </c>
      <c r="AL37">
        <v>26.91</v>
      </c>
      <c r="AM37">
        <v>0</v>
      </c>
      <c r="AN37">
        <v>36.64</v>
      </c>
      <c r="AO37">
        <v>8.68</v>
      </c>
      <c r="AP37">
        <v>36.64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3.13</v>
      </c>
      <c r="K38" s="47">
        <v>144.63</v>
      </c>
      <c r="L38" s="47">
        <v>14.41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3.81</v>
      </c>
      <c r="X38">
        <v>0</v>
      </c>
      <c r="Y38">
        <v>0</v>
      </c>
      <c r="Z38">
        <v>0</v>
      </c>
      <c r="AA38">
        <v>17.350000000000001</v>
      </c>
      <c r="AB38">
        <v>26.91</v>
      </c>
      <c r="AC38">
        <v>0</v>
      </c>
      <c r="AD38">
        <v>0</v>
      </c>
      <c r="AE38">
        <v>0</v>
      </c>
      <c r="AF38">
        <v>8.68</v>
      </c>
      <c r="AG38">
        <v>0.96</v>
      </c>
      <c r="AH38">
        <v>5.78</v>
      </c>
      <c r="AI38">
        <v>36.64</v>
      </c>
      <c r="AJ38">
        <v>4.82</v>
      </c>
      <c r="AK38">
        <v>3.13</v>
      </c>
      <c r="AL38">
        <v>26.91</v>
      </c>
      <c r="AM38">
        <v>0</v>
      </c>
      <c r="AN38">
        <v>36.64</v>
      </c>
      <c r="AO38">
        <v>8.68</v>
      </c>
      <c r="AP38">
        <v>36.64</v>
      </c>
      <c r="AQ38">
        <v>0</v>
      </c>
    </row>
    <row r="39" spans="1:43">
      <c r="A39" t="s">
        <v>312</v>
      </c>
      <c r="G39" t="s">
        <v>81</v>
      </c>
      <c r="H39" s="74">
        <v>0.87</v>
      </c>
      <c r="I39" s="47">
        <v>0</v>
      </c>
      <c r="J39" s="47">
        <v>3.13</v>
      </c>
      <c r="K39" s="47">
        <v>174.49</v>
      </c>
      <c r="L39" s="47">
        <v>14.940000000000001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4.34</v>
      </c>
      <c r="X39">
        <v>24.58</v>
      </c>
      <c r="Y39">
        <v>28.44</v>
      </c>
      <c r="Z39">
        <v>0</v>
      </c>
      <c r="AA39">
        <v>17.350000000000001</v>
      </c>
      <c r="AB39">
        <v>26.91</v>
      </c>
      <c r="AC39">
        <v>0</v>
      </c>
      <c r="AD39">
        <v>0</v>
      </c>
      <c r="AE39">
        <v>0</v>
      </c>
      <c r="AF39">
        <v>8.68</v>
      </c>
      <c r="AG39">
        <v>0.87</v>
      </c>
      <c r="AH39">
        <v>5.78</v>
      </c>
      <c r="AI39">
        <v>28.92</v>
      </c>
      <c r="AJ39">
        <v>4.82</v>
      </c>
      <c r="AK39">
        <v>3.13</v>
      </c>
      <c r="AL39">
        <v>26.91</v>
      </c>
      <c r="AM39">
        <v>0</v>
      </c>
      <c r="AN39">
        <v>28.92</v>
      </c>
      <c r="AO39">
        <v>8.68</v>
      </c>
      <c r="AP39">
        <v>28.92</v>
      </c>
      <c r="AQ39">
        <v>0</v>
      </c>
    </row>
    <row r="40" spans="1:43">
      <c r="A40" t="s">
        <v>329</v>
      </c>
      <c r="G40" t="s">
        <v>82</v>
      </c>
      <c r="H40" s="74">
        <v>0.87</v>
      </c>
      <c r="I40" s="47">
        <v>0</v>
      </c>
      <c r="J40" s="47">
        <v>3.13</v>
      </c>
      <c r="K40" s="47">
        <v>174.49</v>
      </c>
      <c r="L40" s="47">
        <v>15.370000000000001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4.7699999999999996</v>
      </c>
      <c r="X40">
        <v>24.1</v>
      </c>
      <c r="Y40">
        <v>28.92</v>
      </c>
      <c r="Z40">
        <v>0</v>
      </c>
      <c r="AA40">
        <v>17.350000000000001</v>
      </c>
      <c r="AB40">
        <v>26.91</v>
      </c>
      <c r="AC40">
        <v>0</v>
      </c>
      <c r="AD40">
        <v>0</v>
      </c>
      <c r="AE40">
        <v>0</v>
      </c>
      <c r="AF40">
        <v>8.68</v>
      </c>
      <c r="AG40">
        <v>0.87</v>
      </c>
      <c r="AH40">
        <v>5.78</v>
      </c>
      <c r="AI40">
        <v>28.92</v>
      </c>
      <c r="AJ40">
        <v>4.82</v>
      </c>
      <c r="AK40">
        <v>3.13</v>
      </c>
      <c r="AL40">
        <v>26.91</v>
      </c>
      <c r="AM40">
        <v>0</v>
      </c>
      <c r="AN40">
        <v>28.92</v>
      </c>
      <c r="AO40">
        <v>8.68</v>
      </c>
      <c r="AP40">
        <v>28.92</v>
      </c>
      <c r="AQ40">
        <v>0</v>
      </c>
    </row>
    <row r="41" spans="1:43">
      <c r="A41" t="s">
        <v>330</v>
      </c>
      <c r="G41" t="s">
        <v>83</v>
      </c>
      <c r="H41" s="74">
        <v>0.87</v>
      </c>
      <c r="I41" s="47">
        <v>0</v>
      </c>
      <c r="J41" s="47">
        <v>3.13</v>
      </c>
      <c r="K41" s="47">
        <v>174.49</v>
      </c>
      <c r="L41" s="47">
        <v>15.9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5.3</v>
      </c>
      <c r="X41">
        <v>24.1</v>
      </c>
      <c r="Y41">
        <v>28.92</v>
      </c>
      <c r="Z41">
        <v>0</v>
      </c>
      <c r="AA41">
        <v>17.350000000000001</v>
      </c>
      <c r="AB41">
        <v>26.91</v>
      </c>
      <c r="AC41">
        <v>0</v>
      </c>
      <c r="AD41">
        <v>0</v>
      </c>
      <c r="AE41">
        <v>0</v>
      </c>
      <c r="AF41">
        <v>8.68</v>
      </c>
      <c r="AG41">
        <v>0.87</v>
      </c>
      <c r="AH41">
        <v>5.78</v>
      </c>
      <c r="AI41">
        <v>28.92</v>
      </c>
      <c r="AJ41">
        <v>4.82</v>
      </c>
      <c r="AK41">
        <v>3.13</v>
      </c>
      <c r="AL41">
        <v>26.91</v>
      </c>
      <c r="AM41">
        <v>0</v>
      </c>
      <c r="AN41">
        <v>28.92</v>
      </c>
      <c r="AO41">
        <v>8.68</v>
      </c>
      <c r="AP41">
        <v>28.92</v>
      </c>
      <c r="AQ41">
        <v>0</v>
      </c>
    </row>
    <row r="42" spans="1:43">
      <c r="A42" t="s">
        <v>331</v>
      </c>
      <c r="G42" t="s">
        <v>84</v>
      </c>
      <c r="H42" s="74">
        <v>0.87</v>
      </c>
      <c r="I42" s="47">
        <v>0</v>
      </c>
      <c r="J42" s="47">
        <v>3.13</v>
      </c>
      <c r="K42" s="47">
        <v>174.49</v>
      </c>
      <c r="L42" s="47">
        <v>16.190000000000001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5.59</v>
      </c>
      <c r="X42">
        <v>24.1</v>
      </c>
      <c r="Y42">
        <v>28.92</v>
      </c>
      <c r="Z42">
        <v>0</v>
      </c>
      <c r="AA42">
        <v>17.350000000000001</v>
      </c>
      <c r="AB42">
        <v>26.91</v>
      </c>
      <c r="AC42">
        <v>0</v>
      </c>
      <c r="AD42">
        <v>0</v>
      </c>
      <c r="AE42">
        <v>0</v>
      </c>
      <c r="AF42">
        <v>8.68</v>
      </c>
      <c r="AG42">
        <v>0.87</v>
      </c>
      <c r="AH42">
        <v>5.78</v>
      </c>
      <c r="AI42">
        <v>28.92</v>
      </c>
      <c r="AJ42">
        <v>4.82</v>
      </c>
      <c r="AK42">
        <v>3.13</v>
      </c>
      <c r="AL42">
        <v>26.91</v>
      </c>
      <c r="AM42">
        <v>0</v>
      </c>
      <c r="AN42">
        <v>28.92</v>
      </c>
      <c r="AO42">
        <v>8.68</v>
      </c>
      <c r="AP42">
        <v>28.92</v>
      </c>
      <c r="AQ42">
        <v>0</v>
      </c>
    </row>
    <row r="43" spans="1:43">
      <c r="A43" t="s">
        <v>337</v>
      </c>
      <c r="G43" t="s">
        <v>85</v>
      </c>
      <c r="H43" s="74">
        <v>0.87</v>
      </c>
      <c r="I43" s="47">
        <v>0</v>
      </c>
      <c r="J43" s="47">
        <v>3.13</v>
      </c>
      <c r="K43" s="47">
        <v>197.65000000000003</v>
      </c>
      <c r="L43" s="47">
        <v>16.29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5.69</v>
      </c>
      <c r="X43">
        <v>24.1</v>
      </c>
      <c r="Y43">
        <v>28.92</v>
      </c>
      <c r="Z43">
        <v>0</v>
      </c>
      <c r="AA43">
        <v>17.350000000000001</v>
      </c>
      <c r="AB43">
        <v>26.91</v>
      </c>
      <c r="AC43">
        <v>0</v>
      </c>
      <c r="AD43">
        <v>0</v>
      </c>
      <c r="AE43">
        <v>0</v>
      </c>
      <c r="AF43">
        <v>8.68</v>
      </c>
      <c r="AG43">
        <v>0.87</v>
      </c>
      <c r="AH43">
        <v>5.78</v>
      </c>
      <c r="AI43">
        <v>36.64</v>
      </c>
      <c r="AJ43">
        <v>4.82</v>
      </c>
      <c r="AK43">
        <v>3.13</v>
      </c>
      <c r="AL43">
        <v>26.91</v>
      </c>
      <c r="AM43">
        <v>0</v>
      </c>
      <c r="AN43">
        <v>36.64</v>
      </c>
      <c r="AO43">
        <v>8.68</v>
      </c>
      <c r="AP43">
        <v>36.64</v>
      </c>
      <c r="AQ43">
        <v>0</v>
      </c>
    </row>
    <row r="44" spans="1:43">
      <c r="A44" t="s">
        <v>339</v>
      </c>
      <c r="G44" t="s">
        <v>86</v>
      </c>
      <c r="H44" s="74">
        <v>0.87</v>
      </c>
      <c r="I44" s="47">
        <v>0</v>
      </c>
      <c r="J44" s="47">
        <v>3.13</v>
      </c>
      <c r="K44" s="47">
        <v>197.65000000000003</v>
      </c>
      <c r="L44" s="47">
        <v>16.380000000000003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5.78</v>
      </c>
      <c r="X44">
        <v>24.1</v>
      </c>
      <c r="Y44">
        <v>28.92</v>
      </c>
      <c r="Z44">
        <v>0</v>
      </c>
      <c r="AA44">
        <v>17.350000000000001</v>
      </c>
      <c r="AB44">
        <v>26.91</v>
      </c>
      <c r="AC44">
        <v>0</v>
      </c>
      <c r="AD44">
        <v>0</v>
      </c>
      <c r="AE44">
        <v>0</v>
      </c>
      <c r="AF44">
        <v>8.68</v>
      </c>
      <c r="AG44">
        <v>0.87</v>
      </c>
      <c r="AH44">
        <v>5.78</v>
      </c>
      <c r="AI44">
        <v>36.64</v>
      </c>
      <c r="AJ44">
        <v>4.82</v>
      </c>
      <c r="AK44">
        <v>3.13</v>
      </c>
      <c r="AL44">
        <v>26.91</v>
      </c>
      <c r="AM44">
        <v>0</v>
      </c>
      <c r="AN44">
        <v>36.64</v>
      </c>
      <c r="AO44">
        <v>8.68</v>
      </c>
      <c r="AP44">
        <v>36.64</v>
      </c>
      <c r="AQ44">
        <v>0</v>
      </c>
    </row>
    <row r="45" spans="1:43">
      <c r="A45" t="s">
        <v>358</v>
      </c>
      <c r="G45" t="s">
        <v>87</v>
      </c>
      <c r="H45" s="74">
        <v>0.87</v>
      </c>
      <c r="I45" s="47">
        <v>0</v>
      </c>
      <c r="J45" s="47">
        <v>3.13</v>
      </c>
      <c r="K45" s="47">
        <v>197.65000000000003</v>
      </c>
      <c r="L45" s="47">
        <v>16.670000000000002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6.07</v>
      </c>
      <c r="X45">
        <v>24.1</v>
      </c>
      <c r="Y45">
        <v>28.92</v>
      </c>
      <c r="Z45">
        <v>0</v>
      </c>
      <c r="AA45">
        <v>17.350000000000001</v>
      </c>
      <c r="AB45">
        <v>26.91</v>
      </c>
      <c r="AC45">
        <v>0</v>
      </c>
      <c r="AD45">
        <v>0</v>
      </c>
      <c r="AE45">
        <v>0</v>
      </c>
      <c r="AF45">
        <v>8.68</v>
      </c>
      <c r="AG45">
        <v>0.87</v>
      </c>
      <c r="AH45">
        <v>5.78</v>
      </c>
      <c r="AI45">
        <v>36.64</v>
      </c>
      <c r="AJ45">
        <v>4.82</v>
      </c>
      <c r="AK45">
        <v>3.13</v>
      </c>
      <c r="AL45">
        <v>26.91</v>
      </c>
      <c r="AM45">
        <v>0</v>
      </c>
      <c r="AN45">
        <v>36.64</v>
      </c>
      <c r="AO45">
        <v>8.68</v>
      </c>
      <c r="AP45">
        <v>36.64</v>
      </c>
      <c r="AQ45">
        <v>0</v>
      </c>
    </row>
    <row r="46" spans="1:43">
      <c r="A46" t="s">
        <v>359</v>
      </c>
      <c r="G46" t="s">
        <v>88</v>
      </c>
      <c r="H46" s="74">
        <v>0.87</v>
      </c>
      <c r="I46" s="47">
        <v>0</v>
      </c>
      <c r="J46" s="47">
        <v>3.13</v>
      </c>
      <c r="K46" s="47">
        <v>194.74</v>
      </c>
      <c r="L46" s="47">
        <v>16.96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6.36</v>
      </c>
      <c r="X46">
        <v>24.1</v>
      </c>
      <c r="Y46">
        <v>28.92</v>
      </c>
      <c r="Z46">
        <v>0</v>
      </c>
      <c r="AA46">
        <v>17.350000000000001</v>
      </c>
      <c r="AB46">
        <v>26.91</v>
      </c>
      <c r="AC46">
        <v>0</v>
      </c>
      <c r="AD46">
        <v>0</v>
      </c>
      <c r="AE46">
        <v>0</v>
      </c>
      <c r="AF46">
        <v>8.68</v>
      </c>
      <c r="AG46">
        <v>0.87</v>
      </c>
      <c r="AH46">
        <v>5.78</v>
      </c>
      <c r="AI46">
        <v>35.67</v>
      </c>
      <c r="AJ46">
        <v>4.82</v>
      </c>
      <c r="AK46">
        <v>3.13</v>
      </c>
      <c r="AL46">
        <v>26.91</v>
      </c>
      <c r="AM46">
        <v>0</v>
      </c>
      <c r="AN46">
        <v>35.67</v>
      </c>
      <c r="AO46">
        <v>8.68</v>
      </c>
      <c r="AP46">
        <v>35.67</v>
      </c>
      <c r="AQ46">
        <v>0</v>
      </c>
    </row>
    <row r="47" spans="1:43">
      <c r="A47" t="s">
        <v>360</v>
      </c>
      <c r="G47" t="s">
        <v>89</v>
      </c>
      <c r="H47" s="74">
        <v>0.87</v>
      </c>
      <c r="I47" s="47">
        <v>0</v>
      </c>
      <c r="J47" s="47">
        <v>3.13</v>
      </c>
      <c r="K47" s="47">
        <v>194.74</v>
      </c>
      <c r="L47" s="47">
        <v>17.16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6.56</v>
      </c>
      <c r="X47">
        <v>24.1</v>
      </c>
      <c r="Y47">
        <v>28.92</v>
      </c>
      <c r="Z47">
        <v>0</v>
      </c>
      <c r="AA47">
        <v>17.350000000000001</v>
      </c>
      <c r="AB47">
        <v>26.91</v>
      </c>
      <c r="AC47">
        <v>0</v>
      </c>
      <c r="AD47">
        <v>0</v>
      </c>
      <c r="AE47">
        <v>0</v>
      </c>
      <c r="AF47">
        <v>8.68</v>
      </c>
      <c r="AG47">
        <v>0.87</v>
      </c>
      <c r="AH47">
        <v>5.78</v>
      </c>
      <c r="AI47">
        <v>35.67</v>
      </c>
      <c r="AJ47">
        <v>4.82</v>
      </c>
      <c r="AK47">
        <v>3.13</v>
      </c>
      <c r="AL47">
        <v>26.91</v>
      </c>
      <c r="AM47">
        <v>0</v>
      </c>
      <c r="AN47">
        <v>35.67</v>
      </c>
      <c r="AO47">
        <v>8.68</v>
      </c>
      <c r="AP47">
        <v>35.67</v>
      </c>
      <c r="AQ47">
        <v>0</v>
      </c>
    </row>
    <row r="48" spans="1:43">
      <c r="A48" t="s">
        <v>364</v>
      </c>
      <c r="G48" t="s">
        <v>90</v>
      </c>
      <c r="H48" s="74">
        <v>0.87</v>
      </c>
      <c r="I48" s="47">
        <v>0</v>
      </c>
      <c r="J48" s="47">
        <v>3.13</v>
      </c>
      <c r="K48" s="47">
        <v>194.74</v>
      </c>
      <c r="L48" s="47">
        <v>17.350000000000001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6.75</v>
      </c>
      <c r="X48">
        <v>24.1</v>
      </c>
      <c r="Y48">
        <v>28.92</v>
      </c>
      <c r="Z48">
        <v>0</v>
      </c>
      <c r="AA48">
        <v>17.350000000000001</v>
      </c>
      <c r="AB48">
        <v>26.91</v>
      </c>
      <c r="AC48">
        <v>0</v>
      </c>
      <c r="AD48">
        <v>0</v>
      </c>
      <c r="AE48">
        <v>0</v>
      </c>
      <c r="AF48">
        <v>8.68</v>
      </c>
      <c r="AG48">
        <v>0.87</v>
      </c>
      <c r="AH48">
        <v>5.78</v>
      </c>
      <c r="AI48">
        <v>35.67</v>
      </c>
      <c r="AJ48">
        <v>4.82</v>
      </c>
      <c r="AK48">
        <v>3.13</v>
      </c>
      <c r="AL48">
        <v>26.91</v>
      </c>
      <c r="AM48">
        <v>0</v>
      </c>
      <c r="AN48">
        <v>35.67</v>
      </c>
      <c r="AO48">
        <v>8.68</v>
      </c>
      <c r="AP48">
        <v>35.67</v>
      </c>
      <c r="AQ48">
        <v>0</v>
      </c>
    </row>
    <row r="49" spans="1:43">
      <c r="A49" t="s">
        <v>365</v>
      </c>
      <c r="G49" t="s">
        <v>91</v>
      </c>
      <c r="H49" s="74">
        <v>0.87</v>
      </c>
      <c r="I49" s="47">
        <v>0</v>
      </c>
      <c r="J49" s="47">
        <v>3.13</v>
      </c>
      <c r="K49" s="47">
        <v>194.74</v>
      </c>
      <c r="L49" s="47">
        <v>17.73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7.13</v>
      </c>
      <c r="X49">
        <v>24.1</v>
      </c>
      <c r="Y49">
        <v>28.92</v>
      </c>
      <c r="Z49">
        <v>0</v>
      </c>
      <c r="AA49">
        <v>17.350000000000001</v>
      </c>
      <c r="AB49">
        <v>26.91</v>
      </c>
      <c r="AC49">
        <v>0</v>
      </c>
      <c r="AD49">
        <v>0</v>
      </c>
      <c r="AE49">
        <v>0</v>
      </c>
      <c r="AF49">
        <v>8.68</v>
      </c>
      <c r="AG49">
        <v>0.87</v>
      </c>
      <c r="AH49">
        <v>5.78</v>
      </c>
      <c r="AI49">
        <v>35.67</v>
      </c>
      <c r="AJ49">
        <v>4.82</v>
      </c>
      <c r="AK49">
        <v>3.13</v>
      </c>
      <c r="AL49">
        <v>26.91</v>
      </c>
      <c r="AM49">
        <v>0</v>
      </c>
      <c r="AN49">
        <v>35.67</v>
      </c>
      <c r="AO49">
        <v>8.68</v>
      </c>
      <c r="AP49">
        <v>35.67</v>
      </c>
      <c r="AQ49">
        <v>0</v>
      </c>
    </row>
    <row r="50" spans="1:43">
      <c r="A50" t="s">
        <v>366</v>
      </c>
      <c r="G50" t="s">
        <v>92</v>
      </c>
      <c r="H50" s="74">
        <v>0.87</v>
      </c>
      <c r="I50" s="47">
        <v>0</v>
      </c>
      <c r="J50" s="47">
        <v>3.13</v>
      </c>
      <c r="K50" s="47">
        <v>191.86000000000004</v>
      </c>
      <c r="L50" s="47">
        <v>17.93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7.33</v>
      </c>
      <c r="X50">
        <v>24.1</v>
      </c>
      <c r="Y50">
        <v>28.92</v>
      </c>
      <c r="Z50">
        <v>0</v>
      </c>
      <c r="AA50">
        <v>17.350000000000001</v>
      </c>
      <c r="AB50">
        <v>26.91</v>
      </c>
      <c r="AC50">
        <v>0</v>
      </c>
      <c r="AD50">
        <v>0</v>
      </c>
      <c r="AE50">
        <v>0</v>
      </c>
      <c r="AF50">
        <v>8.68</v>
      </c>
      <c r="AG50">
        <v>0.87</v>
      </c>
      <c r="AH50">
        <v>5.78</v>
      </c>
      <c r="AI50">
        <v>34.71</v>
      </c>
      <c r="AJ50">
        <v>4.82</v>
      </c>
      <c r="AK50">
        <v>3.13</v>
      </c>
      <c r="AL50">
        <v>26.91</v>
      </c>
      <c r="AM50">
        <v>0</v>
      </c>
      <c r="AN50">
        <v>34.71</v>
      </c>
      <c r="AO50">
        <v>8.68</v>
      </c>
      <c r="AP50">
        <v>34.71</v>
      </c>
      <c r="AQ50">
        <v>0</v>
      </c>
    </row>
    <row r="51" spans="1:43">
      <c r="A51" t="s">
        <v>367</v>
      </c>
      <c r="G51" t="s">
        <v>93</v>
      </c>
      <c r="H51" s="74">
        <v>0.87</v>
      </c>
      <c r="I51" s="47">
        <v>0</v>
      </c>
      <c r="J51" s="47">
        <v>3.13</v>
      </c>
      <c r="K51" s="47">
        <v>191.86000000000004</v>
      </c>
      <c r="L51" s="47">
        <v>18.310000000000002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7.71</v>
      </c>
      <c r="X51">
        <v>24.1</v>
      </c>
      <c r="Y51">
        <v>28.92</v>
      </c>
      <c r="Z51">
        <v>0</v>
      </c>
      <c r="AA51">
        <v>17.350000000000001</v>
      </c>
      <c r="AB51">
        <v>26.91</v>
      </c>
      <c r="AC51">
        <v>0</v>
      </c>
      <c r="AD51">
        <v>0</v>
      </c>
      <c r="AE51">
        <v>0</v>
      </c>
      <c r="AF51">
        <v>8.68</v>
      </c>
      <c r="AG51">
        <v>0.87</v>
      </c>
      <c r="AH51">
        <v>5.78</v>
      </c>
      <c r="AI51">
        <v>34.71</v>
      </c>
      <c r="AJ51">
        <v>4.82</v>
      </c>
      <c r="AK51">
        <v>3.13</v>
      </c>
      <c r="AL51">
        <v>26.91</v>
      </c>
      <c r="AM51">
        <v>0</v>
      </c>
      <c r="AN51">
        <v>34.71</v>
      </c>
      <c r="AO51">
        <v>8.68</v>
      </c>
      <c r="AP51">
        <v>34.71</v>
      </c>
      <c r="AQ51">
        <v>0</v>
      </c>
    </row>
    <row r="52" spans="1:43">
      <c r="A52" t="s">
        <v>368</v>
      </c>
      <c r="G52" t="s">
        <v>94</v>
      </c>
      <c r="H52" s="74">
        <v>0.87</v>
      </c>
      <c r="I52" s="47">
        <v>0</v>
      </c>
      <c r="J52" s="47">
        <v>3.13</v>
      </c>
      <c r="K52" s="47">
        <v>191.86000000000004</v>
      </c>
      <c r="L52" s="47">
        <v>18.22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7.62</v>
      </c>
      <c r="X52">
        <v>24.1</v>
      </c>
      <c r="Y52">
        <v>28.92</v>
      </c>
      <c r="Z52">
        <v>0</v>
      </c>
      <c r="AA52">
        <v>17.350000000000001</v>
      </c>
      <c r="AB52">
        <v>26.91</v>
      </c>
      <c r="AC52">
        <v>0</v>
      </c>
      <c r="AD52">
        <v>0</v>
      </c>
      <c r="AE52">
        <v>0</v>
      </c>
      <c r="AF52">
        <v>8.68</v>
      </c>
      <c r="AG52">
        <v>0.87</v>
      </c>
      <c r="AH52">
        <v>5.78</v>
      </c>
      <c r="AI52">
        <v>34.71</v>
      </c>
      <c r="AJ52">
        <v>4.82</v>
      </c>
      <c r="AK52">
        <v>3.13</v>
      </c>
      <c r="AL52">
        <v>26.91</v>
      </c>
      <c r="AM52">
        <v>0</v>
      </c>
      <c r="AN52">
        <v>34.71</v>
      </c>
      <c r="AO52">
        <v>8.68</v>
      </c>
      <c r="AP52">
        <v>34.71</v>
      </c>
      <c r="AQ52">
        <v>0</v>
      </c>
    </row>
    <row r="53" spans="1:43">
      <c r="A53" t="s">
        <v>399</v>
      </c>
      <c r="G53" t="s">
        <v>95</v>
      </c>
      <c r="H53" s="74">
        <v>0.87</v>
      </c>
      <c r="I53" s="47">
        <v>0</v>
      </c>
      <c r="J53" s="47">
        <v>3.13</v>
      </c>
      <c r="K53" s="47">
        <v>191.86000000000004</v>
      </c>
      <c r="L53" s="47">
        <v>18.02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7.42</v>
      </c>
      <c r="X53">
        <v>24.1</v>
      </c>
      <c r="Y53">
        <v>28.92</v>
      </c>
      <c r="Z53">
        <v>0</v>
      </c>
      <c r="AA53">
        <v>17.350000000000001</v>
      </c>
      <c r="AB53">
        <v>26.91</v>
      </c>
      <c r="AC53">
        <v>0</v>
      </c>
      <c r="AD53">
        <v>0</v>
      </c>
      <c r="AE53">
        <v>0</v>
      </c>
      <c r="AF53">
        <v>8.68</v>
      </c>
      <c r="AG53">
        <v>0.87</v>
      </c>
      <c r="AH53">
        <v>5.78</v>
      </c>
      <c r="AI53">
        <v>34.71</v>
      </c>
      <c r="AJ53">
        <v>4.82</v>
      </c>
      <c r="AK53">
        <v>3.13</v>
      </c>
      <c r="AL53">
        <v>26.91</v>
      </c>
      <c r="AM53">
        <v>0</v>
      </c>
      <c r="AN53">
        <v>34.71</v>
      </c>
      <c r="AO53">
        <v>8.68</v>
      </c>
      <c r="AP53">
        <v>34.71</v>
      </c>
      <c r="AQ53">
        <v>0</v>
      </c>
    </row>
    <row r="54" spans="1:43">
      <c r="A54" t="s">
        <v>398</v>
      </c>
      <c r="G54" t="s">
        <v>96</v>
      </c>
      <c r="H54" s="74">
        <v>0.87</v>
      </c>
      <c r="I54" s="47">
        <v>0</v>
      </c>
      <c r="J54" s="47">
        <v>3.13</v>
      </c>
      <c r="K54" s="47">
        <v>191.86000000000004</v>
      </c>
      <c r="L54" s="47">
        <v>17.830000000000002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7.23</v>
      </c>
      <c r="X54">
        <v>24.1</v>
      </c>
      <c r="Y54">
        <v>28.92</v>
      </c>
      <c r="Z54">
        <v>0</v>
      </c>
      <c r="AA54">
        <v>17.350000000000001</v>
      </c>
      <c r="AB54">
        <v>26.91</v>
      </c>
      <c r="AC54">
        <v>0</v>
      </c>
      <c r="AD54">
        <v>0</v>
      </c>
      <c r="AE54">
        <v>0</v>
      </c>
      <c r="AF54">
        <v>8.68</v>
      </c>
      <c r="AG54">
        <v>0.87</v>
      </c>
      <c r="AH54">
        <v>5.78</v>
      </c>
      <c r="AI54">
        <v>34.71</v>
      </c>
      <c r="AJ54">
        <v>4.82</v>
      </c>
      <c r="AK54">
        <v>3.13</v>
      </c>
      <c r="AL54">
        <v>26.91</v>
      </c>
      <c r="AM54">
        <v>0</v>
      </c>
      <c r="AN54">
        <v>34.71</v>
      </c>
      <c r="AO54">
        <v>8.68</v>
      </c>
      <c r="AP54">
        <v>34.71</v>
      </c>
      <c r="AQ54">
        <v>0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3.13</v>
      </c>
      <c r="K55" s="47">
        <v>191.86000000000004</v>
      </c>
      <c r="L55" s="47">
        <v>17.73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7.13</v>
      </c>
      <c r="X55">
        <v>24.1</v>
      </c>
      <c r="Y55">
        <v>28.92</v>
      </c>
      <c r="Z55">
        <v>0</v>
      </c>
      <c r="AA55">
        <v>17.350000000000001</v>
      </c>
      <c r="AB55">
        <v>26.91</v>
      </c>
      <c r="AC55">
        <v>0</v>
      </c>
      <c r="AD55">
        <v>0</v>
      </c>
      <c r="AE55">
        <v>0</v>
      </c>
      <c r="AF55">
        <v>8.68</v>
      </c>
      <c r="AG55">
        <v>0.77</v>
      </c>
      <c r="AH55">
        <v>5.78</v>
      </c>
      <c r="AI55">
        <v>34.71</v>
      </c>
      <c r="AJ55">
        <v>4.82</v>
      </c>
      <c r="AK55">
        <v>3.13</v>
      </c>
      <c r="AL55">
        <v>26.91</v>
      </c>
      <c r="AM55">
        <v>0</v>
      </c>
      <c r="AN55">
        <v>34.71</v>
      </c>
      <c r="AO55">
        <v>8.68</v>
      </c>
      <c r="AP55">
        <v>34.71</v>
      </c>
      <c r="AQ55">
        <v>0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3.13</v>
      </c>
      <c r="K56" s="47">
        <v>191.86000000000004</v>
      </c>
      <c r="L56" s="47">
        <v>17.64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7.04</v>
      </c>
      <c r="X56">
        <v>24.1</v>
      </c>
      <c r="Y56">
        <v>28.92</v>
      </c>
      <c r="Z56">
        <v>0</v>
      </c>
      <c r="AA56">
        <v>17.350000000000001</v>
      </c>
      <c r="AB56">
        <v>26.91</v>
      </c>
      <c r="AC56">
        <v>0</v>
      </c>
      <c r="AD56">
        <v>0</v>
      </c>
      <c r="AE56">
        <v>0</v>
      </c>
      <c r="AF56">
        <v>8.68</v>
      </c>
      <c r="AG56">
        <v>0.77</v>
      </c>
      <c r="AH56">
        <v>5.78</v>
      </c>
      <c r="AI56">
        <v>34.71</v>
      </c>
      <c r="AJ56">
        <v>4.82</v>
      </c>
      <c r="AK56">
        <v>3.13</v>
      </c>
      <c r="AL56">
        <v>26.91</v>
      </c>
      <c r="AM56">
        <v>0</v>
      </c>
      <c r="AN56">
        <v>34.71</v>
      </c>
      <c r="AO56">
        <v>8.68</v>
      </c>
      <c r="AP56">
        <v>34.71</v>
      </c>
      <c r="AQ56">
        <v>0</v>
      </c>
    </row>
    <row r="57" spans="1:43">
      <c r="G57" t="s">
        <v>99</v>
      </c>
      <c r="H57" s="74">
        <v>0.77</v>
      </c>
      <c r="I57" s="47">
        <v>0</v>
      </c>
      <c r="J57" s="47">
        <v>3.13</v>
      </c>
      <c r="K57" s="47">
        <v>191.86000000000004</v>
      </c>
      <c r="L57" s="47">
        <v>17.54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6.94</v>
      </c>
      <c r="X57">
        <v>24.1</v>
      </c>
      <c r="Y57">
        <v>28.92</v>
      </c>
      <c r="Z57">
        <v>0</v>
      </c>
      <c r="AA57">
        <v>17.350000000000001</v>
      </c>
      <c r="AB57">
        <v>26.91</v>
      </c>
      <c r="AC57">
        <v>0</v>
      </c>
      <c r="AD57">
        <v>0</v>
      </c>
      <c r="AE57">
        <v>0</v>
      </c>
      <c r="AF57">
        <v>8.68</v>
      </c>
      <c r="AG57">
        <v>0.77</v>
      </c>
      <c r="AH57">
        <v>5.78</v>
      </c>
      <c r="AI57">
        <v>34.71</v>
      </c>
      <c r="AJ57">
        <v>4.82</v>
      </c>
      <c r="AK57">
        <v>3.13</v>
      </c>
      <c r="AL57">
        <v>26.91</v>
      </c>
      <c r="AM57">
        <v>0</v>
      </c>
      <c r="AN57">
        <v>34.71</v>
      </c>
      <c r="AO57">
        <v>8.68</v>
      </c>
      <c r="AP57">
        <v>34.71</v>
      </c>
      <c r="AQ57">
        <v>0</v>
      </c>
    </row>
    <row r="58" spans="1:43">
      <c r="G58" t="s">
        <v>100</v>
      </c>
      <c r="H58" s="74">
        <v>0.77</v>
      </c>
      <c r="I58" s="47">
        <v>0</v>
      </c>
      <c r="J58" s="47">
        <v>3.13</v>
      </c>
      <c r="K58" s="47">
        <v>191.86000000000004</v>
      </c>
      <c r="L58" s="47">
        <v>17.25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6.65</v>
      </c>
      <c r="X58">
        <v>24.1</v>
      </c>
      <c r="Y58">
        <v>28.92</v>
      </c>
      <c r="Z58">
        <v>0</v>
      </c>
      <c r="AA58">
        <v>17.350000000000001</v>
      </c>
      <c r="AB58">
        <v>26.91</v>
      </c>
      <c r="AC58">
        <v>0</v>
      </c>
      <c r="AD58">
        <v>0</v>
      </c>
      <c r="AE58">
        <v>0</v>
      </c>
      <c r="AF58">
        <v>8.68</v>
      </c>
      <c r="AG58">
        <v>0.77</v>
      </c>
      <c r="AH58">
        <v>5.78</v>
      </c>
      <c r="AI58">
        <v>34.71</v>
      </c>
      <c r="AJ58">
        <v>4.82</v>
      </c>
      <c r="AK58">
        <v>3.13</v>
      </c>
      <c r="AL58">
        <v>26.91</v>
      </c>
      <c r="AM58">
        <v>0</v>
      </c>
      <c r="AN58">
        <v>34.71</v>
      </c>
      <c r="AO58">
        <v>8.68</v>
      </c>
      <c r="AP58">
        <v>34.71</v>
      </c>
      <c r="AQ58">
        <v>0</v>
      </c>
    </row>
    <row r="59" spans="1:43">
      <c r="G59" t="s">
        <v>101</v>
      </c>
      <c r="H59" s="74">
        <v>0.96</v>
      </c>
      <c r="I59" s="47">
        <v>0</v>
      </c>
      <c r="J59" s="47">
        <v>3.04</v>
      </c>
      <c r="K59" s="47">
        <v>191.86000000000004</v>
      </c>
      <c r="L59" s="47">
        <v>16.77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6.17</v>
      </c>
      <c r="X59">
        <v>24.1</v>
      </c>
      <c r="Y59">
        <v>28.92</v>
      </c>
      <c r="Z59">
        <v>0</v>
      </c>
      <c r="AA59">
        <v>17.350000000000001</v>
      </c>
      <c r="AB59">
        <v>26.91</v>
      </c>
      <c r="AC59">
        <v>0</v>
      </c>
      <c r="AD59">
        <v>0</v>
      </c>
      <c r="AE59">
        <v>0</v>
      </c>
      <c r="AF59">
        <v>8.68</v>
      </c>
      <c r="AG59">
        <v>0.96</v>
      </c>
      <c r="AH59">
        <v>5.78</v>
      </c>
      <c r="AI59">
        <v>34.71</v>
      </c>
      <c r="AJ59">
        <v>4.82</v>
      </c>
      <c r="AK59">
        <v>3.04</v>
      </c>
      <c r="AL59">
        <v>26.91</v>
      </c>
      <c r="AM59">
        <v>0</v>
      </c>
      <c r="AN59">
        <v>34.71</v>
      </c>
      <c r="AO59">
        <v>8.68</v>
      </c>
      <c r="AP59">
        <v>34.71</v>
      </c>
      <c r="AQ59">
        <v>0</v>
      </c>
    </row>
    <row r="60" spans="1:43">
      <c r="G60" t="s">
        <v>102</v>
      </c>
      <c r="H60" s="74">
        <v>0.96</v>
      </c>
      <c r="I60" s="47">
        <v>0</v>
      </c>
      <c r="J60" s="47">
        <v>3.04</v>
      </c>
      <c r="K60" s="47">
        <v>191.86000000000004</v>
      </c>
      <c r="L60" s="47">
        <v>16.380000000000003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5.78</v>
      </c>
      <c r="X60">
        <v>24.1</v>
      </c>
      <c r="Y60">
        <v>28.92</v>
      </c>
      <c r="Z60">
        <v>0</v>
      </c>
      <c r="AA60">
        <v>17.350000000000001</v>
      </c>
      <c r="AB60">
        <v>26.91</v>
      </c>
      <c r="AC60">
        <v>0</v>
      </c>
      <c r="AD60">
        <v>0</v>
      </c>
      <c r="AE60">
        <v>0</v>
      </c>
      <c r="AF60">
        <v>8.68</v>
      </c>
      <c r="AG60">
        <v>0.96</v>
      </c>
      <c r="AH60">
        <v>5.78</v>
      </c>
      <c r="AI60">
        <v>34.71</v>
      </c>
      <c r="AJ60">
        <v>4.82</v>
      </c>
      <c r="AK60">
        <v>3.04</v>
      </c>
      <c r="AL60">
        <v>26.91</v>
      </c>
      <c r="AM60">
        <v>0</v>
      </c>
      <c r="AN60">
        <v>34.71</v>
      </c>
      <c r="AO60">
        <v>8.68</v>
      </c>
      <c r="AP60">
        <v>34.71</v>
      </c>
      <c r="AQ60">
        <v>0</v>
      </c>
    </row>
    <row r="61" spans="1:43">
      <c r="G61" t="s">
        <v>103</v>
      </c>
      <c r="H61" s="74">
        <v>0.96</v>
      </c>
      <c r="I61" s="47">
        <v>0</v>
      </c>
      <c r="J61" s="47">
        <v>3.04</v>
      </c>
      <c r="K61" s="47">
        <v>191.86000000000004</v>
      </c>
      <c r="L61" s="47">
        <v>16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5.4</v>
      </c>
      <c r="X61">
        <v>24.1</v>
      </c>
      <c r="Y61">
        <v>28.92</v>
      </c>
      <c r="Z61">
        <v>0</v>
      </c>
      <c r="AA61">
        <v>17.350000000000001</v>
      </c>
      <c r="AB61">
        <v>26.91</v>
      </c>
      <c r="AC61">
        <v>0</v>
      </c>
      <c r="AD61">
        <v>0</v>
      </c>
      <c r="AE61">
        <v>0</v>
      </c>
      <c r="AF61">
        <v>8.68</v>
      </c>
      <c r="AG61">
        <v>0.96</v>
      </c>
      <c r="AH61">
        <v>5.78</v>
      </c>
      <c r="AI61">
        <v>34.71</v>
      </c>
      <c r="AJ61">
        <v>4.82</v>
      </c>
      <c r="AK61">
        <v>3.04</v>
      </c>
      <c r="AL61">
        <v>26.91</v>
      </c>
      <c r="AM61">
        <v>0</v>
      </c>
      <c r="AN61">
        <v>34.71</v>
      </c>
      <c r="AO61">
        <v>8.68</v>
      </c>
      <c r="AP61">
        <v>34.71</v>
      </c>
      <c r="AQ61">
        <v>0</v>
      </c>
    </row>
    <row r="62" spans="1:43">
      <c r="G62" t="s">
        <v>104</v>
      </c>
      <c r="H62" s="74">
        <v>0.96</v>
      </c>
      <c r="I62" s="47">
        <v>0</v>
      </c>
      <c r="J62" s="47">
        <v>3.04</v>
      </c>
      <c r="K62" s="47">
        <v>191.86000000000004</v>
      </c>
      <c r="L62" s="47">
        <v>15.61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5.01</v>
      </c>
      <c r="X62">
        <v>24.1</v>
      </c>
      <c r="Y62">
        <v>28.92</v>
      </c>
      <c r="Z62">
        <v>0</v>
      </c>
      <c r="AA62">
        <v>17.350000000000001</v>
      </c>
      <c r="AB62">
        <v>26.91</v>
      </c>
      <c r="AC62">
        <v>0</v>
      </c>
      <c r="AD62">
        <v>0</v>
      </c>
      <c r="AE62">
        <v>0</v>
      </c>
      <c r="AF62">
        <v>8.68</v>
      </c>
      <c r="AG62">
        <v>0.96</v>
      </c>
      <c r="AH62">
        <v>5.78</v>
      </c>
      <c r="AI62">
        <v>34.71</v>
      </c>
      <c r="AJ62">
        <v>4.82</v>
      </c>
      <c r="AK62">
        <v>3.04</v>
      </c>
      <c r="AL62">
        <v>26.91</v>
      </c>
      <c r="AM62">
        <v>0</v>
      </c>
      <c r="AN62">
        <v>34.71</v>
      </c>
      <c r="AO62">
        <v>8.68</v>
      </c>
      <c r="AP62">
        <v>34.71</v>
      </c>
      <c r="AQ62">
        <v>0</v>
      </c>
    </row>
    <row r="63" spans="1:43">
      <c r="G63" t="s">
        <v>105</v>
      </c>
      <c r="H63" s="74">
        <v>0.87</v>
      </c>
      <c r="I63" s="47">
        <v>0</v>
      </c>
      <c r="J63" s="47">
        <v>3.04</v>
      </c>
      <c r="K63" s="47">
        <v>191.86000000000004</v>
      </c>
      <c r="L63" s="47">
        <v>15.23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4.63</v>
      </c>
      <c r="X63">
        <v>24.1</v>
      </c>
      <c r="Y63">
        <v>28.92</v>
      </c>
      <c r="Z63">
        <v>0</v>
      </c>
      <c r="AA63">
        <v>17.350000000000001</v>
      </c>
      <c r="AB63">
        <v>26.91</v>
      </c>
      <c r="AC63">
        <v>0</v>
      </c>
      <c r="AD63">
        <v>0</v>
      </c>
      <c r="AE63">
        <v>0</v>
      </c>
      <c r="AF63">
        <v>8.68</v>
      </c>
      <c r="AG63">
        <v>0.87</v>
      </c>
      <c r="AH63">
        <v>5.78</v>
      </c>
      <c r="AI63">
        <v>34.71</v>
      </c>
      <c r="AJ63">
        <v>4.82</v>
      </c>
      <c r="AK63">
        <v>3.04</v>
      </c>
      <c r="AL63">
        <v>26.91</v>
      </c>
      <c r="AM63">
        <v>0</v>
      </c>
      <c r="AN63">
        <v>34.71</v>
      </c>
      <c r="AO63">
        <v>8.68</v>
      </c>
      <c r="AP63">
        <v>34.71</v>
      </c>
      <c r="AQ63">
        <v>0</v>
      </c>
    </row>
    <row r="64" spans="1:43">
      <c r="G64" t="s">
        <v>106</v>
      </c>
      <c r="H64" s="74">
        <v>0.87</v>
      </c>
      <c r="I64" s="47">
        <v>0</v>
      </c>
      <c r="J64" s="47">
        <v>3.04</v>
      </c>
      <c r="K64" s="47">
        <v>191.86000000000004</v>
      </c>
      <c r="L64" s="47">
        <v>14.46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3.86</v>
      </c>
      <c r="X64">
        <v>24.1</v>
      </c>
      <c r="Y64">
        <v>28.92</v>
      </c>
      <c r="Z64">
        <v>0</v>
      </c>
      <c r="AA64">
        <v>17.350000000000001</v>
      </c>
      <c r="AB64">
        <v>26.91</v>
      </c>
      <c r="AC64">
        <v>0</v>
      </c>
      <c r="AD64">
        <v>0</v>
      </c>
      <c r="AE64">
        <v>0</v>
      </c>
      <c r="AF64">
        <v>8.68</v>
      </c>
      <c r="AG64">
        <v>0.87</v>
      </c>
      <c r="AH64">
        <v>5.78</v>
      </c>
      <c r="AI64">
        <v>34.71</v>
      </c>
      <c r="AJ64">
        <v>4.82</v>
      </c>
      <c r="AK64">
        <v>3.04</v>
      </c>
      <c r="AL64">
        <v>26.91</v>
      </c>
      <c r="AM64">
        <v>0</v>
      </c>
      <c r="AN64">
        <v>34.71</v>
      </c>
      <c r="AO64">
        <v>8.68</v>
      </c>
      <c r="AP64">
        <v>34.71</v>
      </c>
      <c r="AQ64">
        <v>0</v>
      </c>
    </row>
    <row r="65" spans="7:43">
      <c r="G65" t="s">
        <v>107</v>
      </c>
      <c r="H65" s="74">
        <v>0.87</v>
      </c>
      <c r="I65" s="47">
        <v>0</v>
      </c>
      <c r="J65" s="47">
        <v>3.04</v>
      </c>
      <c r="K65" s="47">
        <v>191.86000000000004</v>
      </c>
      <c r="L65" s="47">
        <v>13.88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3.28</v>
      </c>
      <c r="X65">
        <v>24.1</v>
      </c>
      <c r="Y65">
        <v>28.92</v>
      </c>
      <c r="Z65">
        <v>0</v>
      </c>
      <c r="AA65">
        <v>17.350000000000001</v>
      </c>
      <c r="AB65">
        <v>26.91</v>
      </c>
      <c r="AC65">
        <v>0</v>
      </c>
      <c r="AD65">
        <v>0</v>
      </c>
      <c r="AE65">
        <v>0</v>
      </c>
      <c r="AF65">
        <v>8.68</v>
      </c>
      <c r="AG65">
        <v>0.87</v>
      </c>
      <c r="AH65">
        <v>5.78</v>
      </c>
      <c r="AI65">
        <v>34.71</v>
      </c>
      <c r="AJ65">
        <v>4.82</v>
      </c>
      <c r="AK65">
        <v>3.04</v>
      </c>
      <c r="AL65">
        <v>26.91</v>
      </c>
      <c r="AM65">
        <v>0</v>
      </c>
      <c r="AN65">
        <v>34.71</v>
      </c>
      <c r="AO65">
        <v>8.68</v>
      </c>
      <c r="AP65">
        <v>34.71</v>
      </c>
      <c r="AQ65">
        <v>0</v>
      </c>
    </row>
    <row r="66" spans="7:43">
      <c r="G66" t="s">
        <v>108</v>
      </c>
      <c r="H66" s="74">
        <v>0.87</v>
      </c>
      <c r="I66" s="47">
        <v>0</v>
      </c>
      <c r="J66" s="47">
        <v>3.04</v>
      </c>
      <c r="K66" s="47">
        <v>185.69000000000003</v>
      </c>
      <c r="L66" s="47">
        <v>13.11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2.5099999999999998</v>
      </c>
      <c r="X66">
        <v>20.63</v>
      </c>
      <c r="Y66">
        <v>26.22</v>
      </c>
      <c r="Z66">
        <v>0</v>
      </c>
      <c r="AA66">
        <v>17.350000000000001</v>
      </c>
      <c r="AB66">
        <v>26.91</v>
      </c>
      <c r="AC66">
        <v>0</v>
      </c>
      <c r="AD66">
        <v>0</v>
      </c>
      <c r="AE66">
        <v>0</v>
      </c>
      <c r="AF66">
        <v>8.68</v>
      </c>
      <c r="AG66">
        <v>0.87</v>
      </c>
      <c r="AH66">
        <v>5.78</v>
      </c>
      <c r="AI66">
        <v>34.71</v>
      </c>
      <c r="AJ66">
        <v>4.82</v>
      </c>
      <c r="AK66">
        <v>3.04</v>
      </c>
      <c r="AL66">
        <v>26.91</v>
      </c>
      <c r="AM66">
        <v>0</v>
      </c>
      <c r="AN66">
        <v>34.71</v>
      </c>
      <c r="AO66">
        <v>8.68</v>
      </c>
      <c r="AP66">
        <v>34.71</v>
      </c>
      <c r="AQ66">
        <v>0</v>
      </c>
    </row>
    <row r="67" spans="7:43">
      <c r="G67" t="s">
        <v>109</v>
      </c>
      <c r="H67" s="74">
        <v>1.73</v>
      </c>
      <c r="I67" s="47">
        <v>0</v>
      </c>
      <c r="J67" s="47">
        <v>3.04</v>
      </c>
      <c r="K67" s="47">
        <v>181.17000000000002</v>
      </c>
      <c r="L67" s="47">
        <v>12.91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2.31</v>
      </c>
      <c r="X67">
        <v>14.75</v>
      </c>
      <c r="Y67">
        <v>21.79</v>
      </c>
      <c r="Z67">
        <v>0</v>
      </c>
      <c r="AA67">
        <v>17.350000000000001</v>
      </c>
      <c r="AB67">
        <v>23.13</v>
      </c>
      <c r="AC67">
        <v>0.96</v>
      </c>
      <c r="AD67">
        <v>0</v>
      </c>
      <c r="AE67">
        <v>0</v>
      </c>
      <c r="AF67">
        <v>8.68</v>
      </c>
      <c r="AG67">
        <v>0.77</v>
      </c>
      <c r="AH67">
        <v>5.78</v>
      </c>
      <c r="AI67">
        <v>36.64</v>
      </c>
      <c r="AJ67">
        <v>4.82</v>
      </c>
      <c r="AK67">
        <v>3.04</v>
      </c>
      <c r="AL67">
        <v>23.13</v>
      </c>
      <c r="AM67">
        <v>0</v>
      </c>
      <c r="AN67">
        <v>36.64</v>
      </c>
      <c r="AO67">
        <v>8.68</v>
      </c>
      <c r="AP67">
        <v>36.64</v>
      </c>
      <c r="AQ67">
        <v>0</v>
      </c>
    </row>
    <row r="68" spans="7:43">
      <c r="G68" t="s">
        <v>110</v>
      </c>
      <c r="H68" s="74">
        <v>1.73</v>
      </c>
      <c r="I68" s="47">
        <v>0</v>
      </c>
      <c r="J68" s="47">
        <v>3.04</v>
      </c>
      <c r="K68" s="47">
        <v>170.46999999999997</v>
      </c>
      <c r="L68" s="47">
        <v>12.43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1.83</v>
      </c>
      <c r="X68">
        <v>8.68</v>
      </c>
      <c r="Y68">
        <v>17.16</v>
      </c>
      <c r="Z68">
        <v>0</v>
      </c>
      <c r="AA68">
        <v>17.350000000000001</v>
      </c>
      <c r="AB68">
        <v>23.13</v>
      </c>
      <c r="AC68">
        <v>0.96</v>
      </c>
      <c r="AD68">
        <v>0</v>
      </c>
      <c r="AE68">
        <v>0</v>
      </c>
      <c r="AF68">
        <v>8.68</v>
      </c>
      <c r="AG68">
        <v>0.77</v>
      </c>
      <c r="AH68">
        <v>5.78</v>
      </c>
      <c r="AI68">
        <v>36.64</v>
      </c>
      <c r="AJ68">
        <v>4.82</v>
      </c>
      <c r="AK68">
        <v>3.04</v>
      </c>
      <c r="AL68">
        <v>23.13</v>
      </c>
      <c r="AM68">
        <v>0</v>
      </c>
      <c r="AN68">
        <v>36.64</v>
      </c>
      <c r="AO68">
        <v>8.68</v>
      </c>
      <c r="AP68">
        <v>36.64</v>
      </c>
      <c r="AQ68">
        <v>0</v>
      </c>
    </row>
    <row r="69" spans="7:43">
      <c r="G69" t="s">
        <v>111</v>
      </c>
      <c r="H69" s="74">
        <v>1.73</v>
      </c>
      <c r="I69" s="47">
        <v>0</v>
      </c>
      <c r="J69" s="47">
        <v>3.04</v>
      </c>
      <c r="K69" s="47">
        <v>160.35000000000002</v>
      </c>
      <c r="L69" s="47">
        <v>12.34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1.74</v>
      </c>
      <c r="X69">
        <v>2.99</v>
      </c>
      <c r="Y69">
        <v>12.73</v>
      </c>
      <c r="Z69">
        <v>0</v>
      </c>
      <c r="AA69">
        <v>17.350000000000001</v>
      </c>
      <c r="AB69">
        <v>13.47</v>
      </c>
      <c r="AC69">
        <v>0.96</v>
      </c>
      <c r="AD69">
        <v>0</v>
      </c>
      <c r="AE69">
        <v>0</v>
      </c>
      <c r="AF69">
        <v>8.68</v>
      </c>
      <c r="AG69">
        <v>0.77</v>
      </c>
      <c r="AH69">
        <v>5.78</v>
      </c>
      <c r="AI69">
        <v>36.64</v>
      </c>
      <c r="AJ69">
        <v>4.82</v>
      </c>
      <c r="AK69">
        <v>3.04</v>
      </c>
      <c r="AL69">
        <v>13.47</v>
      </c>
      <c r="AM69">
        <v>0</v>
      </c>
      <c r="AN69">
        <v>36.64</v>
      </c>
      <c r="AO69">
        <v>8.68</v>
      </c>
      <c r="AP69">
        <v>36.64</v>
      </c>
      <c r="AQ69">
        <v>0</v>
      </c>
    </row>
    <row r="70" spans="7:43">
      <c r="G70" t="s">
        <v>112</v>
      </c>
      <c r="H70" s="74">
        <v>1.73</v>
      </c>
      <c r="I70" s="47">
        <v>0</v>
      </c>
      <c r="J70" s="47">
        <v>3.04</v>
      </c>
      <c r="K70" s="47">
        <v>153.98000000000002</v>
      </c>
      <c r="L70" s="47">
        <v>11.700000000000001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1.1000000000000001</v>
      </c>
      <c r="X70">
        <v>0.96</v>
      </c>
      <c r="Y70">
        <v>8.39</v>
      </c>
      <c r="Z70">
        <v>0</v>
      </c>
      <c r="AA70">
        <v>17.350000000000001</v>
      </c>
      <c r="AB70">
        <v>13.47</v>
      </c>
      <c r="AC70">
        <v>0.96</v>
      </c>
      <c r="AD70">
        <v>0</v>
      </c>
      <c r="AE70">
        <v>0</v>
      </c>
      <c r="AF70">
        <v>8.68</v>
      </c>
      <c r="AG70">
        <v>0.77</v>
      </c>
      <c r="AH70">
        <v>5.78</v>
      </c>
      <c r="AI70">
        <v>36.64</v>
      </c>
      <c r="AJ70">
        <v>4.82</v>
      </c>
      <c r="AK70">
        <v>3.04</v>
      </c>
      <c r="AL70">
        <v>13.47</v>
      </c>
      <c r="AM70">
        <v>0</v>
      </c>
      <c r="AN70">
        <v>36.64</v>
      </c>
      <c r="AO70">
        <v>8.68</v>
      </c>
      <c r="AP70">
        <v>36.64</v>
      </c>
      <c r="AQ70">
        <v>0</v>
      </c>
    </row>
    <row r="71" spans="7:43">
      <c r="G71" t="s">
        <v>113</v>
      </c>
      <c r="H71" s="74">
        <v>1.54</v>
      </c>
      <c r="I71" s="47">
        <v>0</v>
      </c>
      <c r="J71" s="47">
        <v>3.04</v>
      </c>
      <c r="K71" s="47">
        <v>127.45000000000002</v>
      </c>
      <c r="L71" s="47">
        <v>11.170000000000002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0.56999999999999995</v>
      </c>
      <c r="X71">
        <v>0</v>
      </c>
      <c r="Y71">
        <v>0</v>
      </c>
      <c r="Z71">
        <v>0</v>
      </c>
      <c r="AA71">
        <v>17.350000000000001</v>
      </c>
      <c r="AB71">
        <v>31.03</v>
      </c>
      <c r="AC71">
        <v>0.96</v>
      </c>
      <c r="AD71">
        <v>0</v>
      </c>
      <c r="AE71">
        <v>0</v>
      </c>
      <c r="AF71">
        <v>14.46</v>
      </c>
      <c r="AG71">
        <v>0.57999999999999996</v>
      </c>
      <c r="AH71">
        <v>5.78</v>
      </c>
      <c r="AI71">
        <v>43.38</v>
      </c>
      <c r="AJ71">
        <v>4.82</v>
      </c>
      <c r="AK71">
        <v>3.04</v>
      </c>
      <c r="AL71">
        <v>31.03</v>
      </c>
      <c r="AM71">
        <v>0</v>
      </c>
      <c r="AN71">
        <v>18.899999999999999</v>
      </c>
      <c r="AO71">
        <v>14.46</v>
      </c>
      <c r="AP71">
        <v>18.899999999999999</v>
      </c>
      <c r="AQ71">
        <v>0</v>
      </c>
    </row>
    <row r="72" spans="7:43">
      <c r="G72" t="s">
        <v>114</v>
      </c>
      <c r="H72" s="74">
        <v>1.54</v>
      </c>
      <c r="I72" s="47">
        <v>0</v>
      </c>
      <c r="J72" s="47">
        <v>3.04</v>
      </c>
      <c r="K72" s="47">
        <v>127.45000000000002</v>
      </c>
      <c r="L72" s="47">
        <v>10.93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0.33</v>
      </c>
      <c r="X72">
        <v>0</v>
      </c>
      <c r="Y72">
        <v>0</v>
      </c>
      <c r="Z72">
        <v>0</v>
      </c>
      <c r="AA72">
        <v>17.350000000000001</v>
      </c>
      <c r="AB72">
        <v>31.03</v>
      </c>
      <c r="AC72">
        <v>0.96</v>
      </c>
      <c r="AD72">
        <v>0</v>
      </c>
      <c r="AE72">
        <v>0</v>
      </c>
      <c r="AF72">
        <v>14.46</v>
      </c>
      <c r="AG72">
        <v>0.57999999999999996</v>
      </c>
      <c r="AH72">
        <v>5.78</v>
      </c>
      <c r="AI72">
        <v>43.38</v>
      </c>
      <c r="AJ72">
        <v>4.82</v>
      </c>
      <c r="AK72">
        <v>3.04</v>
      </c>
      <c r="AL72">
        <v>31.03</v>
      </c>
      <c r="AM72">
        <v>0</v>
      </c>
      <c r="AN72">
        <v>18.899999999999999</v>
      </c>
      <c r="AO72">
        <v>14.46</v>
      </c>
      <c r="AP72">
        <v>18.899999999999999</v>
      </c>
      <c r="AQ72">
        <v>0</v>
      </c>
    </row>
    <row r="73" spans="7:43">
      <c r="G73" t="s">
        <v>115</v>
      </c>
      <c r="H73" s="74">
        <v>2.5099999999999998</v>
      </c>
      <c r="I73" s="47">
        <v>0</v>
      </c>
      <c r="J73" s="47">
        <v>3.04</v>
      </c>
      <c r="K73" s="47">
        <v>127.45000000000002</v>
      </c>
      <c r="L73" s="47">
        <v>10.760000000000002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0.16</v>
      </c>
      <c r="X73">
        <v>0</v>
      </c>
      <c r="Y73">
        <v>0</v>
      </c>
      <c r="Z73">
        <v>0</v>
      </c>
      <c r="AA73">
        <v>17.350000000000001</v>
      </c>
      <c r="AB73">
        <v>31.03</v>
      </c>
      <c r="AC73">
        <v>1.93</v>
      </c>
      <c r="AD73">
        <v>0</v>
      </c>
      <c r="AE73">
        <v>0</v>
      </c>
      <c r="AF73">
        <v>14.46</v>
      </c>
      <c r="AG73">
        <v>0.57999999999999996</v>
      </c>
      <c r="AH73">
        <v>5.78</v>
      </c>
      <c r="AI73">
        <v>43.38</v>
      </c>
      <c r="AJ73">
        <v>4.82</v>
      </c>
      <c r="AK73">
        <v>3.04</v>
      </c>
      <c r="AL73">
        <v>31.03</v>
      </c>
      <c r="AM73">
        <v>0</v>
      </c>
      <c r="AN73">
        <v>18.899999999999999</v>
      </c>
      <c r="AO73">
        <v>14.46</v>
      </c>
      <c r="AP73">
        <v>18.899999999999999</v>
      </c>
      <c r="AQ73">
        <v>0</v>
      </c>
    </row>
    <row r="74" spans="7:43">
      <c r="G74" t="s">
        <v>116</v>
      </c>
      <c r="H74" s="74">
        <v>2.5099999999999998</v>
      </c>
      <c r="I74" s="47">
        <v>0</v>
      </c>
      <c r="J74" s="47">
        <v>3.04</v>
      </c>
      <c r="K74" s="47">
        <v>127.45000000000002</v>
      </c>
      <c r="L74" s="47">
        <v>10.600000000000001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17.350000000000001</v>
      </c>
      <c r="AB74">
        <v>31.03</v>
      </c>
      <c r="AC74">
        <v>1.93</v>
      </c>
      <c r="AD74">
        <v>0</v>
      </c>
      <c r="AE74">
        <v>0</v>
      </c>
      <c r="AF74">
        <v>14.46</v>
      </c>
      <c r="AG74">
        <v>0.57999999999999996</v>
      </c>
      <c r="AH74">
        <v>5.78</v>
      </c>
      <c r="AI74">
        <v>43.38</v>
      </c>
      <c r="AJ74">
        <v>4.82</v>
      </c>
      <c r="AK74">
        <v>3.04</v>
      </c>
      <c r="AL74">
        <v>31.03</v>
      </c>
      <c r="AM74">
        <v>0</v>
      </c>
      <c r="AN74">
        <v>18.899999999999999</v>
      </c>
      <c r="AO74">
        <v>14.46</v>
      </c>
      <c r="AP74">
        <v>18.899999999999999</v>
      </c>
      <c r="AQ74">
        <v>0</v>
      </c>
    </row>
    <row r="75" spans="7:43">
      <c r="G75" t="s">
        <v>117</v>
      </c>
      <c r="H75" s="74">
        <v>2.56</v>
      </c>
      <c r="I75" s="47">
        <v>0</v>
      </c>
      <c r="J75" s="47">
        <v>3.04</v>
      </c>
      <c r="K75" s="47">
        <v>127.45000000000002</v>
      </c>
      <c r="L75" s="47">
        <v>10.600000000000001</v>
      </c>
      <c r="M75" s="75">
        <v>0</v>
      </c>
      <c r="N75" s="74">
        <v>86.76</v>
      </c>
      <c r="O75" s="47">
        <v>144.62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</v>
      </c>
      <c r="AA75">
        <v>17.350000000000001</v>
      </c>
      <c r="AB75">
        <v>31.53</v>
      </c>
      <c r="AC75">
        <v>1.93</v>
      </c>
      <c r="AD75">
        <v>0</v>
      </c>
      <c r="AE75">
        <v>38.56</v>
      </c>
      <c r="AF75">
        <v>14.46</v>
      </c>
      <c r="AG75">
        <v>0.63</v>
      </c>
      <c r="AH75">
        <v>5.78</v>
      </c>
      <c r="AI75">
        <v>43.38</v>
      </c>
      <c r="AJ75">
        <v>4.82</v>
      </c>
      <c r="AK75">
        <v>3.04</v>
      </c>
      <c r="AL75">
        <v>31.53</v>
      </c>
      <c r="AM75">
        <v>144.62</v>
      </c>
      <c r="AN75">
        <v>18.899999999999999</v>
      </c>
      <c r="AO75">
        <v>14.46</v>
      </c>
      <c r="AP75">
        <v>18.899999999999999</v>
      </c>
      <c r="AQ75">
        <v>48.2</v>
      </c>
    </row>
    <row r="76" spans="7:43">
      <c r="G76" t="s">
        <v>118</v>
      </c>
      <c r="H76" s="74">
        <v>2.56</v>
      </c>
      <c r="I76" s="47">
        <v>0</v>
      </c>
      <c r="J76" s="47">
        <v>3.04</v>
      </c>
      <c r="K76" s="47">
        <v>127.45000000000002</v>
      </c>
      <c r="L76" s="47">
        <v>10.600000000000001</v>
      </c>
      <c r="M76" s="75">
        <v>0</v>
      </c>
      <c r="N76" s="74">
        <v>86.76</v>
      </c>
      <c r="O76" s="47">
        <v>144.62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17.350000000000001</v>
      </c>
      <c r="AB76">
        <v>31.53</v>
      </c>
      <c r="AC76">
        <v>1.93</v>
      </c>
      <c r="AD76">
        <v>0</v>
      </c>
      <c r="AE76">
        <v>38.56</v>
      </c>
      <c r="AF76">
        <v>14.46</v>
      </c>
      <c r="AG76">
        <v>0.63</v>
      </c>
      <c r="AH76">
        <v>5.78</v>
      </c>
      <c r="AI76">
        <v>43.38</v>
      </c>
      <c r="AJ76">
        <v>4.82</v>
      </c>
      <c r="AK76">
        <v>3.04</v>
      </c>
      <c r="AL76">
        <v>31.53</v>
      </c>
      <c r="AM76">
        <v>144.62</v>
      </c>
      <c r="AN76">
        <v>18.899999999999999</v>
      </c>
      <c r="AO76">
        <v>14.46</v>
      </c>
      <c r="AP76">
        <v>18.899999999999999</v>
      </c>
      <c r="AQ76">
        <v>48.2</v>
      </c>
    </row>
    <row r="77" spans="7:43">
      <c r="G77" t="s">
        <v>119</v>
      </c>
      <c r="H77" s="74">
        <v>2.56</v>
      </c>
      <c r="I77" s="47">
        <v>0</v>
      </c>
      <c r="J77" s="47">
        <v>3.04</v>
      </c>
      <c r="K77" s="47">
        <v>127.45000000000002</v>
      </c>
      <c r="L77" s="47">
        <v>10.600000000000001</v>
      </c>
      <c r="M77" s="75">
        <v>0</v>
      </c>
      <c r="N77" s="74">
        <v>86.76</v>
      </c>
      <c r="O77" s="47">
        <v>144.62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17.350000000000001</v>
      </c>
      <c r="AB77">
        <v>31.53</v>
      </c>
      <c r="AC77">
        <v>1.93</v>
      </c>
      <c r="AD77">
        <v>0</v>
      </c>
      <c r="AE77">
        <v>38.56</v>
      </c>
      <c r="AF77">
        <v>14.46</v>
      </c>
      <c r="AG77">
        <v>0.63</v>
      </c>
      <c r="AH77">
        <v>5.78</v>
      </c>
      <c r="AI77">
        <v>43.38</v>
      </c>
      <c r="AJ77">
        <v>4.82</v>
      </c>
      <c r="AK77">
        <v>3.04</v>
      </c>
      <c r="AL77">
        <v>31.53</v>
      </c>
      <c r="AM77">
        <v>144.62</v>
      </c>
      <c r="AN77">
        <v>18.899999999999999</v>
      </c>
      <c r="AO77">
        <v>14.46</v>
      </c>
      <c r="AP77">
        <v>18.899999999999999</v>
      </c>
      <c r="AQ77">
        <v>48.2</v>
      </c>
    </row>
    <row r="78" spans="7:43">
      <c r="G78" t="s">
        <v>120</v>
      </c>
      <c r="H78" s="74">
        <v>2.56</v>
      </c>
      <c r="I78" s="47">
        <v>0</v>
      </c>
      <c r="J78" s="47">
        <v>3.04</v>
      </c>
      <c r="K78" s="47">
        <v>127.45000000000002</v>
      </c>
      <c r="L78" s="47">
        <v>10.600000000000001</v>
      </c>
      <c r="M78" s="75">
        <v>0</v>
      </c>
      <c r="N78" s="74">
        <v>86.76</v>
      </c>
      <c r="O78" s="47">
        <v>144.62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17.350000000000001</v>
      </c>
      <c r="AB78">
        <v>31.53</v>
      </c>
      <c r="AC78">
        <v>1.93</v>
      </c>
      <c r="AD78">
        <v>0</v>
      </c>
      <c r="AE78">
        <v>38.56</v>
      </c>
      <c r="AF78">
        <v>14.46</v>
      </c>
      <c r="AG78">
        <v>0.63</v>
      </c>
      <c r="AH78">
        <v>5.78</v>
      </c>
      <c r="AI78">
        <v>43.38</v>
      </c>
      <c r="AJ78">
        <v>4.82</v>
      </c>
      <c r="AK78">
        <v>3.04</v>
      </c>
      <c r="AL78">
        <v>31.53</v>
      </c>
      <c r="AM78">
        <v>144.62</v>
      </c>
      <c r="AN78">
        <v>18.899999999999999</v>
      </c>
      <c r="AO78">
        <v>14.46</v>
      </c>
      <c r="AP78">
        <v>18.899999999999999</v>
      </c>
      <c r="AQ78">
        <v>48.2</v>
      </c>
    </row>
    <row r="79" spans="7:43">
      <c r="G79" t="s">
        <v>121</v>
      </c>
      <c r="H79" s="74">
        <v>2.56</v>
      </c>
      <c r="I79" s="47">
        <v>0</v>
      </c>
      <c r="J79" s="47">
        <v>3.13</v>
      </c>
      <c r="K79" s="47">
        <v>144.63</v>
      </c>
      <c r="L79" s="47">
        <v>10.600000000000001</v>
      </c>
      <c r="M79" s="75">
        <v>0</v>
      </c>
      <c r="N79" s="74">
        <v>86.76</v>
      </c>
      <c r="O79" s="47">
        <v>144.62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17.350000000000001</v>
      </c>
      <c r="AB79">
        <v>32</v>
      </c>
      <c r="AC79">
        <v>1.93</v>
      </c>
      <c r="AD79">
        <v>0</v>
      </c>
      <c r="AE79">
        <v>38.56</v>
      </c>
      <c r="AF79">
        <v>8.68</v>
      </c>
      <c r="AG79">
        <v>0.63</v>
      </c>
      <c r="AH79">
        <v>5.78</v>
      </c>
      <c r="AI79">
        <v>36.64</v>
      </c>
      <c r="AJ79">
        <v>4.82</v>
      </c>
      <c r="AK79">
        <v>3.13</v>
      </c>
      <c r="AL79">
        <v>5.95</v>
      </c>
      <c r="AM79">
        <v>144.62</v>
      </c>
      <c r="AN79">
        <v>36.64</v>
      </c>
      <c r="AO79">
        <v>8.68</v>
      </c>
      <c r="AP79">
        <v>36.64</v>
      </c>
      <c r="AQ79">
        <v>48.2</v>
      </c>
    </row>
    <row r="80" spans="7:43">
      <c r="G80" t="s">
        <v>122</v>
      </c>
      <c r="H80" s="74">
        <v>2.56</v>
      </c>
      <c r="I80" s="47">
        <v>0</v>
      </c>
      <c r="J80" s="47">
        <v>3.13</v>
      </c>
      <c r="K80" s="47">
        <v>144.63</v>
      </c>
      <c r="L80" s="47">
        <v>10.600000000000001</v>
      </c>
      <c r="M80" s="75">
        <v>0</v>
      </c>
      <c r="N80" s="74">
        <v>86.76</v>
      </c>
      <c r="O80" s="47">
        <v>144.62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17.350000000000001</v>
      </c>
      <c r="AB80">
        <v>32</v>
      </c>
      <c r="AC80">
        <v>1.93</v>
      </c>
      <c r="AD80">
        <v>0</v>
      </c>
      <c r="AE80">
        <v>38.56</v>
      </c>
      <c r="AF80">
        <v>8.68</v>
      </c>
      <c r="AG80">
        <v>0.63</v>
      </c>
      <c r="AH80">
        <v>5.78</v>
      </c>
      <c r="AI80">
        <v>36.64</v>
      </c>
      <c r="AJ80">
        <v>4.82</v>
      </c>
      <c r="AK80">
        <v>3.13</v>
      </c>
      <c r="AL80">
        <v>5.95</v>
      </c>
      <c r="AM80">
        <v>144.62</v>
      </c>
      <c r="AN80">
        <v>36.64</v>
      </c>
      <c r="AO80">
        <v>8.68</v>
      </c>
      <c r="AP80">
        <v>36.64</v>
      </c>
      <c r="AQ80">
        <v>48.2</v>
      </c>
    </row>
    <row r="81" spans="7:43">
      <c r="G81" t="s">
        <v>123</v>
      </c>
      <c r="H81" s="74">
        <v>2.56</v>
      </c>
      <c r="I81" s="47">
        <v>0</v>
      </c>
      <c r="J81" s="47">
        <v>3.13</v>
      </c>
      <c r="K81" s="47">
        <v>144.63</v>
      </c>
      <c r="L81" s="47">
        <v>10.600000000000001</v>
      </c>
      <c r="M81" s="75">
        <v>0</v>
      </c>
      <c r="N81" s="74">
        <v>86.76</v>
      </c>
      <c r="O81" s="47">
        <v>144.62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17.350000000000001</v>
      </c>
      <c r="AB81">
        <v>24.08</v>
      </c>
      <c r="AC81">
        <v>1.93</v>
      </c>
      <c r="AD81">
        <v>0</v>
      </c>
      <c r="AE81">
        <v>38.56</v>
      </c>
      <c r="AF81">
        <v>8.68</v>
      </c>
      <c r="AG81">
        <v>0.63</v>
      </c>
      <c r="AH81">
        <v>5.78</v>
      </c>
      <c r="AI81">
        <v>36.64</v>
      </c>
      <c r="AJ81">
        <v>4.82</v>
      </c>
      <c r="AK81">
        <v>3.13</v>
      </c>
      <c r="AL81">
        <v>24.08</v>
      </c>
      <c r="AM81">
        <v>144.62</v>
      </c>
      <c r="AN81">
        <v>36.64</v>
      </c>
      <c r="AO81">
        <v>8.68</v>
      </c>
      <c r="AP81">
        <v>36.64</v>
      </c>
      <c r="AQ81">
        <v>48.2</v>
      </c>
    </row>
    <row r="82" spans="7:43">
      <c r="G82" t="s">
        <v>124</v>
      </c>
      <c r="H82" s="74">
        <v>2.56</v>
      </c>
      <c r="I82" s="47">
        <v>0</v>
      </c>
      <c r="J82" s="47">
        <v>3.13</v>
      </c>
      <c r="K82" s="47">
        <v>144.63</v>
      </c>
      <c r="L82" s="47">
        <v>10.600000000000001</v>
      </c>
      <c r="M82" s="75">
        <v>0</v>
      </c>
      <c r="N82" s="74">
        <v>86.76</v>
      </c>
      <c r="O82" s="47">
        <v>144.62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17.350000000000001</v>
      </c>
      <c r="AB82">
        <v>24.08</v>
      </c>
      <c r="AC82">
        <v>1.93</v>
      </c>
      <c r="AD82">
        <v>0</v>
      </c>
      <c r="AE82">
        <v>38.56</v>
      </c>
      <c r="AF82">
        <v>8.68</v>
      </c>
      <c r="AG82">
        <v>0.63</v>
      </c>
      <c r="AH82">
        <v>5.78</v>
      </c>
      <c r="AI82">
        <v>36.64</v>
      </c>
      <c r="AJ82">
        <v>4.82</v>
      </c>
      <c r="AK82">
        <v>3.13</v>
      </c>
      <c r="AL82">
        <v>24.08</v>
      </c>
      <c r="AM82">
        <v>144.62</v>
      </c>
      <c r="AN82">
        <v>36.64</v>
      </c>
      <c r="AO82">
        <v>8.68</v>
      </c>
      <c r="AP82">
        <v>36.64</v>
      </c>
      <c r="AQ82">
        <v>48.2</v>
      </c>
    </row>
    <row r="83" spans="7:43">
      <c r="G83" t="s">
        <v>125</v>
      </c>
      <c r="H83" s="74">
        <v>2.56</v>
      </c>
      <c r="I83" s="47">
        <v>0</v>
      </c>
      <c r="J83" s="47">
        <v>3.22</v>
      </c>
      <c r="K83" s="47">
        <v>112.80000000000001</v>
      </c>
      <c r="L83" s="47">
        <v>10.600000000000001</v>
      </c>
      <c r="M83" s="75">
        <v>0</v>
      </c>
      <c r="N83" s="74">
        <v>86.76</v>
      </c>
      <c r="O83" s="47">
        <v>192.82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17.350000000000001</v>
      </c>
      <c r="AB83">
        <v>24.08</v>
      </c>
      <c r="AC83">
        <v>1.93</v>
      </c>
      <c r="AD83">
        <v>0</v>
      </c>
      <c r="AE83">
        <v>38.56</v>
      </c>
      <c r="AF83">
        <v>8.68</v>
      </c>
      <c r="AG83">
        <v>0.63</v>
      </c>
      <c r="AH83">
        <v>5.78</v>
      </c>
      <c r="AI83">
        <v>26.03</v>
      </c>
      <c r="AJ83">
        <v>4.82</v>
      </c>
      <c r="AK83">
        <v>3.22</v>
      </c>
      <c r="AL83">
        <v>24.08</v>
      </c>
      <c r="AM83">
        <v>192.82</v>
      </c>
      <c r="AN83">
        <v>26.03</v>
      </c>
      <c r="AO83">
        <v>8.68</v>
      </c>
      <c r="AP83">
        <v>26.03</v>
      </c>
      <c r="AQ83">
        <v>48.2</v>
      </c>
    </row>
    <row r="84" spans="7:43">
      <c r="G84" t="s">
        <v>126</v>
      </c>
      <c r="H84" s="74">
        <v>2.56</v>
      </c>
      <c r="I84" s="47">
        <v>0</v>
      </c>
      <c r="J84" s="47">
        <v>3.22</v>
      </c>
      <c r="K84" s="47">
        <v>112.80000000000001</v>
      </c>
      <c r="L84" s="47">
        <v>10.600000000000001</v>
      </c>
      <c r="M84" s="75">
        <v>0</v>
      </c>
      <c r="N84" s="74">
        <v>86.76</v>
      </c>
      <c r="O84" s="47">
        <v>192.82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17.350000000000001</v>
      </c>
      <c r="AB84">
        <v>24.08</v>
      </c>
      <c r="AC84">
        <v>1.93</v>
      </c>
      <c r="AD84">
        <v>0</v>
      </c>
      <c r="AE84">
        <v>38.56</v>
      </c>
      <c r="AF84">
        <v>8.68</v>
      </c>
      <c r="AG84">
        <v>0.63</v>
      </c>
      <c r="AH84">
        <v>5.78</v>
      </c>
      <c r="AI84">
        <v>26.03</v>
      </c>
      <c r="AJ84">
        <v>4.82</v>
      </c>
      <c r="AK84">
        <v>3.22</v>
      </c>
      <c r="AL84">
        <v>24.08</v>
      </c>
      <c r="AM84">
        <v>192.82</v>
      </c>
      <c r="AN84">
        <v>26.03</v>
      </c>
      <c r="AO84">
        <v>8.68</v>
      </c>
      <c r="AP84">
        <v>26.03</v>
      </c>
      <c r="AQ84">
        <v>48.2</v>
      </c>
    </row>
    <row r="85" spans="7:43">
      <c r="G85" t="s">
        <v>127</v>
      </c>
      <c r="H85" s="74">
        <v>2.56</v>
      </c>
      <c r="I85" s="47">
        <v>0</v>
      </c>
      <c r="J85" s="47">
        <v>3.22</v>
      </c>
      <c r="K85" s="47">
        <v>112.80000000000001</v>
      </c>
      <c r="L85" s="47">
        <v>10.600000000000001</v>
      </c>
      <c r="M85" s="75">
        <v>0</v>
      </c>
      <c r="N85" s="74">
        <v>86.76</v>
      </c>
      <c r="O85" s="47">
        <v>192.82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17.350000000000001</v>
      </c>
      <c r="AB85">
        <v>24.08</v>
      </c>
      <c r="AC85">
        <v>1.93</v>
      </c>
      <c r="AD85">
        <v>0</v>
      </c>
      <c r="AE85">
        <v>38.56</v>
      </c>
      <c r="AF85">
        <v>8.68</v>
      </c>
      <c r="AG85">
        <v>0.63</v>
      </c>
      <c r="AH85">
        <v>5.78</v>
      </c>
      <c r="AI85">
        <v>26.03</v>
      </c>
      <c r="AJ85">
        <v>4.82</v>
      </c>
      <c r="AK85">
        <v>3.22</v>
      </c>
      <c r="AL85">
        <v>24.08</v>
      </c>
      <c r="AM85">
        <v>192.82</v>
      </c>
      <c r="AN85">
        <v>26.03</v>
      </c>
      <c r="AO85">
        <v>8.68</v>
      </c>
      <c r="AP85">
        <v>26.03</v>
      </c>
      <c r="AQ85">
        <v>48.2</v>
      </c>
    </row>
    <row r="86" spans="7:43">
      <c r="G86" t="s">
        <v>128</v>
      </c>
      <c r="H86" s="74">
        <v>2.56</v>
      </c>
      <c r="I86" s="47">
        <v>0</v>
      </c>
      <c r="J86" s="47">
        <v>3.22</v>
      </c>
      <c r="K86" s="47">
        <v>112.80000000000001</v>
      </c>
      <c r="L86" s="47">
        <v>10.600000000000001</v>
      </c>
      <c r="M86" s="75">
        <v>0</v>
      </c>
      <c r="N86" s="74">
        <v>86.76</v>
      </c>
      <c r="O86" s="47">
        <v>192.82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17.350000000000001</v>
      </c>
      <c r="AB86">
        <v>24.08</v>
      </c>
      <c r="AC86">
        <v>1.93</v>
      </c>
      <c r="AD86">
        <v>0</v>
      </c>
      <c r="AE86">
        <v>38.56</v>
      </c>
      <c r="AF86">
        <v>8.68</v>
      </c>
      <c r="AG86">
        <v>0.63</v>
      </c>
      <c r="AH86">
        <v>5.78</v>
      </c>
      <c r="AI86">
        <v>26.03</v>
      </c>
      <c r="AJ86">
        <v>4.82</v>
      </c>
      <c r="AK86">
        <v>3.22</v>
      </c>
      <c r="AL86">
        <v>24.08</v>
      </c>
      <c r="AM86">
        <v>192.82</v>
      </c>
      <c r="AN86">
        <v>26.03</v>
      </c>
      <c r="AO86">
        <v>8.68</v>
      </c>
      <c r="AP86">
        <v>26.03</v>
      </c>
      <c r="AQ86">
        <v>48.2</v>
      </c>
    </row>
    <row r="87" spans="7:43">
      <c r="G87" t="s">
        <v>129</v>
      </c>
      <c r="H87" s="74">
        <v>1.5899999999999999</v>
      </c>
      <c r="I87" s="47">
        <v>0</v>
      </c>
      <c r="J87" s="47">
        <v>3.22</v>
      </c>
      <c r="K87" s="47">
        <v>112.80000000000001</v>
      </c>
      <c r="L87" s="47">
        <v>10.600000000000001</v>
      </c>
      <c r="M87" s="75">
        <v>0</v>
      </c>
      <c r="N87" s="74">
        <v>86.76</v>
      </c>
      <c r="O87" s="47">
        <v>192.82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17.350000000000001</v>
      </c>
      <c r="AB87">
        <v>24.08</v>
      </c>
      <c r="AC87">
        <v>0.96</v>
      </c>
      <c r="AD87">
        <v>0</v>
      </c>
      <c r="AE87">
        <v>38.56</v>
      </c>
      <c r="AF87">
        <v>8.68</v>
      </c>
      <c r="AG87">
        <v>0.63</v>
      </c>
      <c r="AH87">
        <v>5.78</v>
      </c>
      <c r="AI87">
        <v>26.03</v>
      </c>
      <c r="AJ87">
        <v>4.82</v>
      </c>
      <c r="AK87">
        <v>3.22</v>
      </c>
      <c r="AL87">
        <v>24.08</v>
      </c>
      <c r="AM87">
        <v>192.82</v>
      </c>
      <c r="AN87">
        <v>26.03</v>
      </c>
      <c r="AO87">
        <v>8.68</v>
      </c>
      <c r="AP87">
        <v>26.03</v>
      </c>
      <c r="AQ87">
        <v>48.2</v>
      </c>
    </row>
    <row r="88" spans="7:43">
      <c r="G88" t="s">
        <v>130</v>
      </c>
      <c r="H88" s="74">
        <v>1.5899999999999999</v>
      </c>
      <c r="I88" s="47">
        <v>0</v>
      </c>
      <c r="J88" s="47">
        <v>3.22</v>
      </c>
      <c r="K88" s="47">
        <v>112.80000000000001</v>
      </c>
      <c r="L88" s="47">
        <v>10.600000000000001</v>
      </c>
      <c r="M88" s="75">
        <v>0</v>
      </c>
      <c r="N88" s="74">
        <v>86.76</v>
      </c>
      <c r="O88" s="47">
        <v>192.82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17.350000000000001</v>
      </c>
      <c r="AB88">
        <v>24.08</v>
      </c>
      <c r="AC88">
        <v>0.96</v>
      </c>
      <c r="AD88">
        <v>0</v>
      </c>
      <c r="AE88">
        <v>38.56</v>
      </c>
      <c r="AF88">
        <v>8.68</v>
      </c>
      <c r="AG88">
        <v>0.63</v>
      </c>
      <c r="AH88">
        <v>5.78</v>
      </c>
      <c r="AI88">
        <v>26.03</v>
      </c>
      <c r="AJ88">
        <v>4.82</v>
      </c>
      <c r="AK88">
        <v>3.22</v>
      </c>
      <c r="AL88">
        <v>24.08</v>
      </c>
      <c r="AM88">
        <v>192.82</v>
      </c>
      <c r="AN88">
        <v>26.03</v>
      </c>
      <c r="AO88">
        <v>8.68</v>
      </c>
      <c r="AP88">
        <v>26.03</v>
      </c>
      <c r="AQ88">
        <v>48.2</v>
      </c>
    </row>
    <row r="89" spans="7:43">
      <c r="G89" t="s">
        <v>131</v>
      </c>
      <c r="H89" s="74">
        <v>1.5899999999999999</v>
      </c>
      <c r="I89" s="47">
        <v>0</v>
      </c>
      <c r="J89" s="47">
        <v>3.22</v>
      </c>
      <c r="K89" s="47">
        <v>112.80000000000001</v>
      </c>
      <c r="L89" s="47">
        <v>10.600000000000001</v>
      </c>
      <c r="M89" s="75">
        <v>0</v>
      </c>
      <c r="N89" s="74">
        <v>86.76</v>
      </c>
      <c r="O89" s="47">
        <v>192.82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17.350000000000001</v>
      </c>
      <c r="AB89">
        <v>24.08</v>
      </c>
      <c r="AC89">
        <v>0.96</v>
      </c>
      <c r="AD89">
        <v>0</v>
      </c>
      <c r="AE89">
        <v>38.56</v>
      </c>
      <c r="AF89">
        <v>8.68</v>
      </c>
      <c r="AG89">
        <v>0.63</v>
      </c>
      <c r="AH89">
        <v>5.78</v>
      </c>
      <c r="AI89">
        <v>26.03</v>
      </c>
      <c r="AJ89">
        <v>4.82</v>
      </c>
      <c r="AK89">
        <v>3.22</v>
      </c>
      <c r="AL89">
        <v>24.08</v>
      </c>
      <c r="AM89">
        <v>192.82</v>
      </c>
      <c r="AN89">
        <v>26.03</v>
      </c>
      <c r="AO89">
        <v>8.68</v>
      </c>
      <c r="AP89">
        <v>26.03</v>
      </c>
      <c r="AQ89">
        <v>48.2</v>
      </c>
    </row>
    <row r="90" spans="7:43">
      <c r="G90" t="s">
        <v>132</v>
      </c>
      <c r="H90" s="74">
        <v>1.5899999999999999</v>
      </c>
      <c r="I90" s="47">
        <v>0</v>
      </c>
      <c r="J90" s="47">
        <v>3.22</v>
      </c>
      <c r="K90" s="47">
        <v>112.80000000000001</v>
      </c>
      <c r="L90" s="47">
        <v>10.600000000000001</v>
      </c>
      <c r="M90" s="75">
        <v>0</v>
      </c>
      <c r="N90" s="74">
        <v>86.76</v>
      </c>
      <c r="O90" s="47">
        <v>192.82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17.350000000000001</v>
      </c>
      <c r="AB90">
        <v>24.08</v>
      </c>
      <c r="AC90">
        <v>0.96</v>
      </c>
      <c r="AD90">
        <v>0</v>
      </c>
      <c r="AE90">
        <v>38.56</v>
      </c>
      <c r="AF90">
        <v>8.68</v>
      </c>
      <c r="AG90">
        <v>0.63</v>
      </c>
      <c r="AH90">
        <v>5.78</v>
      </c>
      <c r="AI90">
        <v>26.03</v>
      </c>
      <c r="AJ90">
        <v>4.82</v>
      </c>
      <c r="AK90">
        <v>3.22</v>
      </c>
      <c r="AL90">
        <v>24.08</v>
      </c>
      <c r="AM90">
        <v>192.82</v>
      </c>
      <c r="AN90">
        <v>26.03</v>
      </c>
      <c r="AO90">
        <v>8.68</v>
      </c>
      <c r="AP90">
        <v>26.03</v>
      </c>
      <c r="AQ90">
        <v>48.2</v>
      </c>
    </row>
    <row r="91" spans="7:43">
      <c r="G91" t="s">
        <v>133</v>
      </c>
      <c r="H91" s="74">
        <v>1.5899999999999999</v>
      </c>
      <c r="I91" s="47">
        <v>0</v>
      </c>
      <c r="J91" s="47">
        <v>3.22</v>
      </c>
      <c r="K91" s="47">
        <v>112.80000000000001</v>
      </c>
      <c r="L91" s="47">
        <v>10.600000000000001</v>
      </c>
      <c r="M91" s="75">
        <v>0</v>
      </c>
      <c r="N91" s="74">
        <v>338.97999999999996</v>
      </c>
      <c r="O91" s="47">
        <v>276.89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252.22</v>
      </c>
      <c r="AA91">
        <v>17.350000000000001</v>
      </c>
      <c r="AB91">
        <v>24.08</v>
      </c>
      <c r="AC91">
        <v>0.96</v>
      </c>
      <c r="AD91">
        <v>84.07</v>
      </c>
      <c r="AE91">
        <v>38.56</v>
      </c>
      <c r="AF91">
        <v>8.68</v>
      </c>
      <c r="AG91">
        <v>0.63</v>
      </c>
      <c r="AH91">
        <v>5.78</v>
      </c>
      <c r="AI91">
        <v>26.03</v>
      </c>
      <c r="AJ91">
        <v>4.82</v>
      </c>
      <c r="AK91">
        <v>3.22</v>
      </c>
      <c r="AL91">
        <v>24.08</v>
      </c>
      <c r="AM91">
        <v>192.82</v>
      </c>
      <c r="AN91">
        <v>26.03</v>
      </c>
      <c r="AO91">
        <v>8.68</v>
      </c>
      <c r="AP91">
        <v>26.03</v>
      </c>
      <c r="AQ91">
        <v>48.2</v>
      </c>
    </row>
    <row r="92" spans="7:43">
      <c r="G92" t="s">
        <v>134</v>
      </c>
      <c r="H92" s="74">
        <v>1.5899999999999999</v>
      </c>
      <c r="I92" s="47">
        <v>0</v>
      </c>
      <c r="J92" s="47">
        <v>3.22</v>
      </c>
      <c r="K92" s="47">
        <v>112.80000000000001</v>
      </c>
      <c r="L92" s="47">
        <v>10.600000000000001</v>
      </c>
      <c r="M92" s="75">
        <v>0</v>
      </c>
      <c r="N92" s="74">
        <v>338.97999999999996</v>
      </c>
      <c r="O92" s="47">
        <v>276.89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252.22</v>
      </c>
      <c r="AA92">
        <v>17.350000000000001</v>
      </c>
      <c r="AB92">
        <v>24.08</v>
      </c>
      <c r="AC92">
        <v>0.96</v>
      </c>
      <c r="AD92">
        <v>84.07</v>
      </c>
      <c r="AE92">
        <v>38.56</v>
      </c>
      <c r="AF92">
        <v>8.68</v>
      </c>
      <c r="AG92">
        <v>0.63</v>
      </c>
      <c r="AH92">
        <v>5.78</v>
      </c>
      <c r="AI92">
        <v>26.03</v>
      </c>
      <c r="AJ92">
        <v>4.82</v>
      </c>
      <c r="AK92">
        <v>3.22</v>
      </c>
      <c r="AL92">
        <v>24.08</v>
      </c>
      <c r="AM92">
        <v>192.82</v>
      </c>
      <c r="AN92">
        <v>26.03</v>
      </c>
      <c r="AO92">
        <v>8.68</v>
      </c>
      <c r="AP92">
        <v>26.03</v>
      </c>
      <c r="AQ92">
        <v>48.2</v>
      </c>
    </row>
    <row r="93" spans="7:43">
      <c r="G93" t="s">
        <v>135</v>
      </c>
      <c r="H93" s="74">
        <v>0.63</v>
      </c>
      <c r="I93" s="47">
        <v>0</v>
      </c>
      <c r="J93" s="47">
        <v>3.22</v>
      </c>
      <c r="K93" s="47">
        <v>112.80000000000001</v>
      </c>
      <c r="L93" s="47">
        <v>10.600000000000001</v>
      </c>
      <c r="M93" s="75">
        <v>0</v>
      </c>
      <c r="N93" s="74">
        <v>338.97999999999996</v>
      </c>
      <c r="O93" s="47">
        <v>276.89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252.22</v>
      </c>
      <c r="AA93">
        <v>17.350000000000001</v>
      </c>
      <c r="AB93">
        <v>24.08</v>
      </c>
      <c r="AC93">
        <v>0</v>
      </c>
      <c r="AD93">
        <v>84.07</v>
      </c>
      <c r="AE93">
        <v>38.56</v>
      </c>
      <c r="AF93">
        <v>8.68</v>
      </c>
      <c r="AG93">
        <v>0.63</v>
      </c>
      <c r="AH93">
        <v>5.78</v>
      </c>
      <c r="AI93">
        <v>26.03</v>
      </c>
      <c r="AJ93">
        <v>4.82</v>
      </c>
      <c r="AK93">
        <v>3.22</v>
      </c>
      <c r="AL93">
        <v>24.08</v>
      </c>
      <c r="AM93">
        <v>192.82</v>
      </c>
      <c r="AN93">
        <v>26.03</v>
      </c>
      <c r="AO93">
        <v>8.68</v>
      </c>
      <c r="AP93">
        <v>26.03</v>
      </c>
      <c r="AQ93">
        <v>48.2</v>
      </c>
    </row>
    <row r="94" spans="7:43">
      <c r="G94" t="s">
        <v>136</v>
      </c>
      <c r="H94" s="74">
        <v>0.63</v>
      </c>
      <c r="I94" s="47">
        <v>0</v>
      </c>
      <c r="J94" s="47">
        <v>3.22</v>
      </c>
      <c r="K94" s="47">
        <v>112.80000000000001</v>
      </c>
      <c r="L94" s="47">
        <v>10.600000000000001</v>
      </c>
      <c r="M94" s="75">
        <v>0</v>
      </c>
      <c r="N94" s="74">
        <v>338.97999999999996</v>
      </c>
      <c r="O94" s="47">
        <v>276.89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252.22</v>
      </c>
      <c r="AA94">
        <v>17.350000000000001</v>
      </c>
      <c r="AB94">
        <v>24.08</v>
      </c>
      <c r="AC94">
        <v>0</v>
      </c>
      <c r="AD94">
        <v>84.07</v>
      </c>
      <c r="AE94">
        <v>38.56</v>
      </c>
      <c r="AF94">
        <v>8.68</v>
      </c>
      <c r="AG94">
        <v>0.63</v>
      </c>
      <c r="AH94">
        <v>5.78</v>
      </c>
      <c r="AI94">
        <v>26.03</v>
      </c>
      <c r="AJ94">
        <v>4.82</v>
      </c>
      <c r="AK94">
        <v>3.22</v>
      </c>
      <c r="AL94">
        <v>24.08</v>
      </c>
      <c r="AM94">
        <v>192.82</v>
      </c>
      <c r="AN94">
        <v>26.03</v>
      </c>
      <c r="AO94">
        <v>8.68</v>
      </c>
      <c r="AP94">
        <v>26.03</v>
      </c>
      <c r="AQ94">
        <v>48.2</v>
      </c>
    </row>
    <row r="95" spans="7:43">
      <c r="G95" t="s">
        <v>137</v>
      </c>
      <c r="H95" s="74">
        <v>0.63</v>
      </c>
      <c r="I95" s="47">
        <v>0</v>
      </c>
      <c r="J95" s="47">
        <v>3.22</v>
      </c>
      <c r="K95" s="47">
        <v>112.80000000000001</v>
      </c>
      <c r="L95" s="47">
        <v>10.600000000000001</v>
      </c>
      <c r="M95" s="75">
        <v>0</v>
      </c>
      <c r="N95" s="74">
        <v>338.97999999999996</v>
      </c>
      <c r="O95" s="47">
        <v>276.89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252.22</v>
      </c>
      <c r="AA95">
        <v>17.350000000000001</v>
      </c>
      <c r="AB95">
        <v>24.08</v>
      </c>
      <c r="AC95">
        <v>0</v>
      </c>
      <c r="AD95">
        <v>84.07</v>
      </c>
      <c r="AE95">
        <v>38.56</v>
      </c>
      <c r="AF95">
        <v>8.68</v>
      </c>
      <c r="AG95">
        <v>0.63</v>
      </c>
      <c r="AH95">
        <v>5.78</v>
      </c>
      <c r="AI95">
        <v>26.03</v>
      </c>
      <c r="AJ95">
        <v>4.82</v>
      </c>
      <c r="AK95">
        <v>3.22</v>
      </c>
      <c r="AL95">
        <v>24.08</v>
      </c>
      <c r="AM95">
        <v>192.82</v>
      </c>
      <c r="AN95">
        <v>26.03</v>
      </c>
      <c r="AO95">
        <v>8.68</v>
      </c>
      <c r="AP95">
        <v>26.03</v>
      </c>
      <c r="AQ95">
        <v>48.2</v>
      </c>
    </row>
    <row r="96" spans="7:43">
      <c r="G96" t="s">
        <v>138</v>
      </c>
      <c r="H96" s="74">
        <v>0.63</v>
      </c>
      <c r="I96" s="47">
        <v>0</v>
      </c>
      <c r="J96" s="47">
        <v>3.22</v>
      </c>
      <c r="K96" s="47">
        <v>112.80000000000001</v>
      </c>
      <c r="L96" s="47">
        <v>10.600000000000001</v>
      </c>
      <c r="M96" s="75">
        <v>0</v>
      </c>
      <c r="N96" s="74">
        <v>338.97999999999996</v>
      </c>
      <c r="O96" s="47">
        <v>276.89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252.22</v>
      </c>
      <c r="AA96">
        <v>17.350000000000001</v>
      </c>
      <c r="AB96">
        <v>24.08</v>
      </c>
      <c r="AC96">
        <v>0</v>
      </c>
      <c r="AD96">
        <v>84.07</v>
      </c>
      <c r="AE96">
        <v>38.56</v>
      </c>
      <c r="AF96">
        <v>8.68</v>
      </c>
      <c r="AG96">
        <v>0.63</v>
      </c>
      <c r="AH96">
        <v>5.78</v>
      </c>
      <c r="AI96">
        <v>26.03</v>
      </c>
      <c r="AJ96">
        <v>4.82</v>
      </c>
      <c r="AK96">
        <v>3.22</v>
      </c>
      <c r="AL96">
        <v>24.08</v>
      </c>
      <c r="AM96">
        <v>192.82</v>
      </c>
      <c r="AN96">
        <v>26.03</v>
      </c>
      <c r="AO96">
        <v>8.68</v>
      </c>
      <c r="AP96">
        <v>26.03</v>
      </c>
      <c r="AQ96">
        <v>48.2</v>
      </c>
    </row>
    <row r="97" spans="1:133">
      <c r="G97" t="s">
        <v>139</v>
      </c>
      <c r="H97" s="74">
        <v>0.63</v>
      </c>
      <c r="I97" s="47">
        <v>0</v>
      </c>
      <c r="J97" s="47">
        <v>3.22</v>
      </c>
      <c r="K97" s="47">
        <v>112.80000000000001</v>
      </c>
      <c r="L97" s="47">
        <v>10.600000000000001</v>
      </c>
      <c r="M97" s="75">
        <v>0</v>
      </c>
      <c r="N97" s="74">
        <v>338.97999999999996</v>
      </c>
      <c r="O97" s="47">
        <v>276.89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252.22</v>
      </c>
      <c r="AA97">
        <v>17.350000000000001</v>
      </c>
      <c r="AB97">
        <v>24.08</v>
      </c>
      <c r="AC97">
        <v>0</v>
      </c>
      <c r="AD97">
        <v>84.07</v>
      </c>
      <c r="AE97">
        <v>38.56</v>
      </c>
      <c r="AF97">
        <v>8.68</v>
      </c>
      <c r="AG97">
        <v>0.63</v>
      </c>
      <c r="AH97">
        <v>5.78</v>
      </c>
      <c r="AI97">
        <v>26.03</v>
      </c>
      <c r="AJ97">
        <v>4.82</v>
      </c>
      <c r="AK97">
        <v>3.22</v>
      </c>
      <c r="AL97">
        <v>24.08</v>
      </c>
      <c r="AM97">
        <v>192.82</v>
      </c>
      <c r="AN97">
        <v>26.03</v>
      </c>
      <c r="AO97">
        <v>8.68</v>
      </c>
      <c r="AP97">
        <v>26.03</v>
      </c>
      <c r="AQ97">
        <v>48.2</v>
      </c>
    </row>
    <row r="98" spans="1:133">
      <c r="G98" t="s">
        <v>140</v>
      </c>
      <c r="H98" s="74">
        <v>0.63</v>
      </c>
      <c r="I98" s="47">
        <v>0</v>
      </c>
      <c r="J98" s="47">
        <v>3.22</v>
      </c>
      <c r="K98" s="47">
        <v>112.80000000000001</v>
      </c>
      <c r="L98" s="47">
        <v>10.600000000000001</v>
      </c>
      <c r="M98" s="75">
        <v>0</v>
      </c>
      <c r="N98" s="74">
        <v>338.97999999999996</v>
      </c>
      <c r="O98" s="47">
        <v>276.89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252.22</v>
      </c>
      <c r="AA98">
        <v>17.350000000000001</v>
      </c>
      <c r="AB98">
        <v>24.08</v>
      </c>
      <c r="AC98">
        <v>0</v>
      </c>
      <c r="AD98">
        <v>84.07</v>
      </c>
      <c r="AE98">
        <v>38.56</v>
      </c>
      <c r="AF98">
        <v>8.68</v>
      </c>
      <c r="AG98">
        <v>0.63</v>
      </c>
      <c r="AH98">
        <v>5.78</v>
      </c>
      <c r="AI98">
        <v>26.03</v>
      </c>
      <c r="AJ98">
        <v>4.82</v>
      </c>
      <c r="AK98">
        <v>3.22</v>
      </c>
      <c r="AL98">
        <v>24.08</v>
      </c>
      <c r="AM98">
        <v>192.82</v>
      </c>
      <c r="AN98">
        <v>26.03</v>
      </c>
      <c r="AO98">
        <v>8.68</v>
      </c>
      <c r="AP98">
        <v>26.03</v>
      </c>
      <c r="AQ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2.5545000000000005E-2</v>
      </c>
      <c r="I99" s="70">
        <f t="shared" ref="I99:BU99" si="1">SUM(I3:I98)/4000</f>
        <v>0</v>
      </c>
      <c r="J99" s="70">
        <f t="shared" si="1"/>
        <v>7.5570000000000026E-2</v>
      </c>
      <c r="K99" s="70">
        <f t="shared" si="1"/>
        <v>3.4057074999999979</v>
      </c>
      <c r="L99" s="70">
        <f t="shared" si="1"/>
        <v>0.30193749999999958</v>
      </c>
      <c r="M99" s="70">
        <f t="shared" si="1"/>
        <v>0</v>
      </c>
      <c r="N99" s="69">
        <f t="shared" si="1"/>
        <v>2.5383200000000001</v>
      </c>
      <c r="O99" s="70">
        <f t="shared" si="1"/>
        <v>1.7330800000000002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4.7537500000000003E-2</v>
      </c>
      <c r="X99">
        <f t="shared" si="1"/>
        <v>0.17479750000000008</v>
      </c>
      <c r="Y99">
        <f t="shared" si="1"/>
        <v>0.21666249999999992</v>
      </c>
      <c r="Z99">
        <f t="shared" si="1"/>
        <v>2.0177600000000009</v>
      </c>
      <c r="AA99">
        <f t="shared" si="1"/>
        <v>0.41639999999999938</v>
      </c>
      <c r="AB99">
        <f t="shared" si="1"/>
        <v>0.62446000000000024</v>
      </c>
      <c r="AC99">
        <f t="shared" si="1"/>
        <v>9.6350000000000012E-3</v>
      </c>
      <c r="AD99">
        <f t="shared" si="1"/>
        <v>0.67256000000000005</v>
      </c>
      <c r="AE99">
        <f t="shared" si="1"/>
        <v>0.2313599999999999</v>
      </c>
      <c r="AF99">
        <f t="shared" si="1"/>
        <v>0.2198799999999998</v>
      </c>
      <c r="AG99">
        <f t="shared" si="1"/>
        <v>1.5910000000000021E-2</v>
      </c>
      <c r="AH99">
        <f t="shared" si="1"/>
        <v>0.13871999999999965</v>
      </c>
      <c r="AI99">
        <f t="shared" si="1"/>
        <v>0.75200250000000124</v>
      </c>
      <c r="AJ99">
        <f t="shared" si="1"/>
        <v>0.11567999999999987</v>
      </c>
      <c r="AK99">
        <f t="shared" si="1"/>
        <v>7.5570000000000026E-2</v>
      </c>
      <c r="AL99">
        <f t="shared" si="1"/>
        <v>0.61143500000000039</v>
      </c>
      <c r="AM99">
        <f t="shared" si="1"/>
        <v>1.0605200000000004</v>
      </c>
      <c r="AN99">
        <f t="shared" si="1"/>
        <v>0.70304250000000112</v>
      </c>
      <c r="AO99">
        <f t="shared" si="1"/>
        <v>0.2198799999999998</v>
      </c>
      <c r="AP99">
        <f t="shared" si="1"/>
        <v>0.70304250000000112</v>
      </c>
      <c r="AQ99">
        <f t="shared" si="1"/>
        <v>0.28920000000000012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548</v>
      </c>
      <c r="Y100" t="s">
        <v>550</v>
      </c>
      <c r="Z100" t="s">
        <v>552</v>
      </c>
      <c r="AA100" t="s">
        <v>554</v>
      </c>
      <c r="AB100" t="s">
        <v>556</v>
      </c>
      <c r="AC100" t="s">
        <v>558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571</v>
      </c>
      <c r="AK100" t="s">
        <v>573</v>
      </c>
      <c r="AL100" t="s">
        <v>574</v>
      </c>
      <c r="AM100" t="s">
        <v>576</v>
      </c>
      <c r="AN100" t="s">
        <v>578</v>
      </c>
      <c r="AO100" t="s">
        <v>580</v>
      </c>
      <c r="AP100" t="s">
        <v>581</v>
      </c>
      <c r="AQ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544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193.79</v>
      </c>
      <c r="I3" s="54">
        <v>0</v>
      </c>
      <c r="J3" s="54">
        <v>0</v>
      </c>
      <c r="K3" s="54">
        <v>0</v>
      </c>
      <c r="L3" s="54">
        <v>0.96</v>
      </c>
      <c r="M3" s="73">
        <v>0</v>
      </c>
      <c r="N3" s="72">
        <v>0</v>
      </c>
      <c r="O3" s="54">
        <v>-25</v>
      </c>
      <c r="P3" s="54">
        <v>-10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193.79</v>
      </c>
      <c r="X3">
        <v>-25</v>
      </c>
      <c r="Y3">
        <v>0</v>
      </c>
      <c r="Z3">
        <v>0.96</v>
      </c>
      <c r="AA3">
        <v>0</v>
      </c>
      <c r="AB3">
        <v>0</v>
      </c>
      <c r="AC3">
        <v>-10</v>
      </c>
    </row>
    <row r="4" spans="1:29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188</v>
      </c>
      <c r="I4" s="47">
        <v>0</v>
      </c>
      <c r="J4" s="47">
        <v>0</v>
      </c>
      <c r="K4" s="47">
        <v>0</v>
      </c>
      <c r="L4" s="47">
        <v>0.77</v>
      </c>
      <c r="M4" s="75">
        <v>0</v>
      </c>
      <c r="N4" s="74">
        <v>0</v>
      </c>
      <c r="O4" s="47">
        <v>-39</v>
      </c>
      <c r="P4" s="47">
        <v>-10</v>
      </c>
      <c r="Q4" s="47">
        <v>0</v>
      </c>
      <c r="R4" s="47">
        <v>0</v>
      </c>
      <c r="S4" s="75">
        <v>0</v>
      </c>
      <c r="U4" s="74"/>
      <c r="V4" s="75"/>
      <c r="W4">
        <v>188</v>
      </c>
      <c r="X4">
        <v>-39</v>
      </c>
      <c r="Y4">
        <v>0</v>
      </c>
      <c r="Z4">
        <v>0.77</v>
      </c>
      <c r="AA4">
        <v>0</v>
      </c>
      <c r="AB4">
        <v>0</v>
      </c>
      <c r="AC4">
        <v>-10</v>
      </c>
    </row>
    <row r="5" spans="1:29">
      <c r="A5" s="113" t="s">
        <v>537</v>
      </c>
      <c r="G5" t="s">
        <v>47</v>
      </c>
      <c r="H5" s="74">
        <v>189.93</v>
      </c>
      <c r="I5" s="47">
        <v>0</v>
      </c>
      <c r="J5" s="47">
        <v>0</v>
      </c>
      <c r="K5" s="47">
        <v>0</v>
      </c>
      <c r="L5" s="47">
        <v>0.67</v>
      </c>
      <c r="M5" s="75">
        <v>0</v>
      </c>
      <c r="N5" s="74">
        <v>0</v>
      </c>
      <c r="O5" s="47">
        <v>-34</v>
      </c>
      <c r="P5" s="47">
        <v>-15</v>
      </c>
      <c r="Q5" s="47">
        <v>-10</v>
      </c>
      <c r="R5" s="47">
        <v>0</v>
      </c>
      <c r="S5" s="75">
        <v>0</v>
      </c>
      <c r="U5" s="74"/>
      <c r="V5" s="75"/>
      <c r="W5">
        <v>189.93</v>
      </c>
      <c r="X5">
        <v>-34</v>
      </c>
      <c r="Y5">
        <v>0</v>
      </c>
      <c r="Z5">
        <v>0.67</v>
      </c>
      <c r="AA5">
        <v>-10</v>
      </c>
      <c r="AB5">
        <v>0</v>
      </c>
      <c r="AC5">
        <v>-15</v>
      </c>
    </row>
    <row r="6" spans="1:29">
      <c r="A6" t="s">
        <v>538</v>
      </c>
      <c r="G6" t="s">
        <v>48</v>
      </c>
      <c r="H6" s="74">
        <v>188.96</v>
      </c>
      <c r="I6" s="47">
        <v>0</v>
      </c>
      <c r="J6" s="47">
        <v>0</v>
      </c>
      <c r="K6" s="47">
        <v>0</v>
      </c>
      <c r="L6" s="47">
        <v>0.57999999999999996</v>
      </c>
      <c r="M6" s="75">
        <v>0</v>
      </c>
      <c r="N6" s="74">
        <v>0</v>
      </c>
      <c r="O6" s="47">
        <v>-34</v>
      </c>
      <c r="P6" s="47">
        <v>-20</v>
      </c>
      <c r="Q6" s="47">
        <v>-10</v>
      </c>
      <c r="R6" s="47">
        <v>0</v>
      </c>
      <c r="S6" s="75">
        <v>0</v>
      </c>
      <c r="U6" s="74"/>
      <c r="V6" s="75"/>
      <c r="W6">
        <v>188.96</v>
      </c>
      <c r="X6">
        <v>-34</v>
      </c>
      <c r="Y6">
        <v>0</v>
      </c>
      <c r="Z6">
        <v>0.57999999999999996</v>
      </c>
      <c r="AA6">
        <v>-10</v>
      </c>
      <c r="AB6">
        <v>0</v>
      </c>
      <c r="AC6">
        <v>-20</v>
      </c>
    </row>
    <row r="7" spans="1:29">
      <c r="G7" t="s">
        <v>49</v>
      </c>
      <c r="H7" s="74">
        <v>219.81</v>
      </c>
      <c r="I7" s="47">
        <v>0</v>
      </c>
      <c r="J7" s="47">
        <v>0</v>
      </c>
      <c r="K7" s="47">
        <v>0</v>
      </c>
      <c r="L7" s="47">
        <v>0.57999999999999996</v>
      </c>
      <c r="M7" s="75">
        <v>0</v>
      </c>
      <c r="N7" s="74">
        <v>0</v>
      </c>
      <c r="O7" s="47">
        <v>-37</v>
      </c>
      <c r="P7" s="47">
        <v>-20</v>
      </c>
      <c r="Q7" s="47">
        <v>-10</v>
      </c>
      <c r="R7" s="47">
        <v>0</v>
      </c>
      <c r="S7" s="75">
        <v>0</v>
      </c>
      <c r="U7" s="74"/>
      <c r="V7" s="75"/>
      <c r="W7">
        <v>219.81</v>
      </c>
      <c r="X7">
        <v>-37</v>
      </c>
      <c r="Y7">
        <v>0</v>
      </c>
      <c r="Z7">
        <v>0.57999999999999996</v>
      </c>
      <c r="AA7">
        <v>-10</v>
      </c>
      <c r="AB7">
        <v>0</v>
      </c>
      <c r="AC7">
        <v>-20</v>
      </c>
    </row>
    <row r="8" spans="1:29">
      <c r="G8" t="s">
        <v>50</v>
      </c>
      <c r="H8" s="74">
        <v>211.14</v>
      </c>
      <c r="I8" s="47">
        <v>0</v>
      </c>
      <c r="J8" s="47">
        <v>0</v>
      </c>
      <c r="K8" s="47">
        <v>0</v>
      </c>
      <c r="L8" s="47">
        <v>0.48</v>
      </c>
      <c r="M8" s="75">
        <v>0</v>
      </c>
      <c r="N8" s="74">
        <v>0</v>
      </c>
      <c r="O8" s="47">
        <v>-42</v>
      </c>
      <c r="P8" s="47">
        <v>-15</v>
      </c>
      <c r="Q8" s="47">
        <v>-10</v>
      </c>
      <c r="R8" s="47">
        <v>0</v>
      </c>
      <c r="S8" s="75">
        <v>0</v>
      </c>
      <c r="U8" s="74"/>
      <c r="V8" s="75"/>
      <c r="W8">
        <v>211.14</v>
      </c>
      <c r="X8">
        <v>-42</v>
      </c>
      <c r="Y8">
        <v>0</v>
      </c>
      <c r="Z8">
        <v>0.48</v>
      </c>
      <c r="AA8">
        <v>-10</v>
      </c>
      <c r="AB8">
        <v>0</v>
      </c>
      <c r="AC8">
        <v>-15</v>
      </c>
    </row>
    <row r="9" spans="1:29">
      <c r="G9" t="s">
        <v>51</v>
      </c>
      <c r="H9" s="74">
        <v>194.74</v>
      </c>
      <c r="I9" s="47">
        <v>0</v>
      </c>
      <c r="J9" s="47">
        <v>0</v>
      </c>
      <c r="K9" s="47">
        <v>0</v>
      </c>
      <c r="L9" s="47">
        <v>0.39</v>
      </c>
      <c r="M9" s="75">
        <v>0</v>
      </c>
      <c r="N9" s="74">
        <v>0</v>
      </c>
      <c r="O9" s="47">
        <v>-52</v>
      </c>
      <c r="P9" s="47">
        <v>0</v>
      </c>
      <c r="Q9" s="47">
        <v>-10</v>
      </c>
      <c r="R9" s="47">
        <v>0</v>
      </c>
      <c r="S9" s="75">
        <v>0</v>
      </c>
      <c r="U9" s="74"/>
      <c r="V9" s="75"/>
      <c r="W9">
        <v>194.74</v>
      </c>
      <c r="X9">
        <v>-52</v>
      </c>
      <c r="Y9">
        <v>-2.2999999999999998</v>
      </c>
      <c r="Z9">
        <v>0.39</v>
      </c>
      <c r="AA9">
        <v>-10</v>
      </c>
      <c r="AB9">
        <v>0</v>
      </c>
      <c r="AC9">
        <v>0</v>
      </c>
    </row>
    <row r="10" spans="1:29">
      <c r="G10" t="s">
        <v>52</v>
      </c>
      <c r="H10" s="74">
        <v>147.51</v>
      </c>
      <c r="I10" s="47">
        <v>0</v>
      </c>
      <c r="J10" s="47">
        <v>0</v>
      </c>
      <c r="K10" s="47">
        <v>0</v>
      </c>
      <c r="L10" s="47">
        <v>0.28999999999999998</v>
      </c>
      <c r="M10" s="75">
        <v>0</v>
      </c>
      <c r="N10" s="74">
        <v>0</v>
      </c>
      <c r="O10" s="47">
        <v>-53</v>
      </c>
      <c r="P10" s="47">
        <v>-15</v>
      </c>
      <c r="Q10" s="47">
        <v>-10</v>
      </c>
      <c r="R10" s="47">
        <v>0</v>
      </c>
      <c r="S10" s="75">
        <v>0</v>
      </c>
      <c r="U10" s="74"/>
      <c r="V10" s="75"/>
      <c r="W10">
        <v>147.51</v>
      </c>
      <c r="X10">
        <v>-53</v>
      </c>
      <c r="Y10">
        <v>-2.2999999999999998</v>
      </c>
      <c r="Z10">
        <v>0.28999999999999998</v>
      </c>
      <c r="AA10">
        <v>-10</v>
      </c>
      <c r="AB10">
        <v>0</v>
      </c>
      <c r="AC10">
        <v>-15</v>
      </c>
    </row>
    <row r="11" spans="1:29">
      <c r="G11" t="s">
        <v>53</v>
      </c>
      <c r="H11" s="74">
        <v>123.4</v>
      </c>
      <c r="I11" s="47">
        <v>0</v>
      </c>
      <c r="J11" s="47">
        <v>0</v>
      </c>
      <c r="K11" s="47">
        <v>0</v>
      </c>
      <c r="L11" s="47">
        <v>0.28999999999999998</v>
      </c>
      <c r="M11" s="75">
        <v>0</v>
      </c>
      <c r="N11" s="74">
        <v>0</v>
      </c>
      <c r="O11" s="47">
        <v>-60</v>
      </c>
      <c r="P11" s="47">
        <v>-7</v>
      </c>
      <c r="Q11" s="47">
        <v>-10</v>
      </c>
      <c r="R11" s="47">
        <v>0</v>
      </c>
      <c r="S11" s="75">
        <v>0</v>
      </c>
      <c r="U11" s="74"/>
      <c r="V11" s="75"/>
      <c r="W11">
        <v>123.4</v>
      </c>
      <c r="X11">
        <v>-60</v>
      </c>
      <c r="Y11">
        <v>-2.2999999999999998</v>
      </c>
      <c r="Z11">
        <v>0.28999999999999998</v>
      </c>
      <c r="AA11">
        <v>-10</v>
      </c>
      <c r="AB11">
        <v>0</v>
      </c>
      <c r="AC11">
        <v>-7</v>
      </c>
    </row>
    <row r="12" spans="1:29">
      <c r="G12" t="s">
        <v>54</v>
      </c>
      <c r="H12" s="74">
        <v>121.48</v>
      </c>
      <c r="I12" s="47">
        <v>0</v>
      </c>
      <c r="J12" s="47">
        <v>0</v>
      </c>
      <c r="K12" s="47">
        <v>0</v>
      </c>
      <c r="L12" s="47">
        <v>0.28999999999999998</v>
      </c>
      <c r="M12" s="75">
        <v>0</v>
      </c>
      <c r="N12" s="74">
        <v>0</v>
      </c>
      <c r="O12" s="47">
        <v>-60</v>
      </c>
      <c r="P12" s="47">
        <v>-15</v>
      </c>
      <c r="Q12" s="47">
        <v>-10</v>
      </c>
      <c r="R12" s="47">
        <v>0</v>
      </c>
      <c r="S12" s="75">
        <v>0</v>
      </c>
      <c r="U12" s="74"/>
      <c r="V12" s="75"/>
      <c r="W12">
        <v>121.48</v>
      </c>
      <c r="X12">
        <v>-60</v>
      </c>
      <c r="Y12">
        <v>-2.2999999999999998</v>
      </c>
      <c r="Z12">
        <v>0.28999999999999998</v>
      </c>
      <c r="AA12">
        <v>-10</v>
      </c>
      <c r="AB12">
        <v>0</v>
      </c>
      <c r="AC12">
        <v>-15</v>
      </c>
    </row>
    <row r="13" spans="1:29">
      <c r="G13" t="s">
        <v>55</v>
      </c>
      <c r="H13" s="74">
        <v>106.05</v>
      </c>
      <c r="I13" s="47">
        <v>0</v>
      </c>
      <c r="J13" s="47">
        <v>0</v>
      </c>
      <c r="K13" s="47">
        <v>0</v>
      </c>
      <c r="L13" s="47">
        <v>0.28999999999999998</v>
      </c>
      <c r="M13" s="75">
        <v>0</v>
      </c>
      <c r="N13" s="74">
        <v>0</v>
      </c>
      <c r="O13" s="47">
        <v>-63</v>
      </c>
      <c r="P13" s="47">
        <v>-15</v>
      </c>
      <c r="Q13" s="47">
        <v>-10</v>
      </c>
      <c r="R13" s="47">
        <v>0</v>
      </c>
      <c r="S13" s="75">
        <v>0</v>
      </c>
      <c r="U13" s="74"/>
      <c r="V13" s="75"/>
      <c r="W13">
        <v>106.05</v>
      </c>
      <c r="X13">
        <v>-63</v>
      </c>
      <c r="Y13">
        <v>-2.2999999999999998</v>
      </c>
      <c r="Z13">
        <v>0.28999999999999998</v>
      </c>
      <c r="AA13">
        <v>-10</v>
      </c>
      <c r="AB13">
        <v>0</v>
      </c>
      <c r="AC13">
        <v>-15</v>
      </c>
    </row>
    <row r="14" spans="1:29">
      <c r="G14" t="s">
        <v>56</v>
      </c>
      <c r="H14" s="74">
        <v>104.12</v>
      </c>
      <c r="I14" s="47">
        <v>0</v>
      </c>
      <c r="J14" s="47">
        <v>0</v>
      </c>
      <c r="K14" s="47">
        <v>0</v>
      </c>
      <c r="L14" s="47">
        <v>0.28999999999999998</v>
      </c>
      <c r="M14" s="75">
        <v>0</v>
      </c>
      <c r="N14" s="74">
        <v>0</v>
      </c>
      <c r="O14" s="47">
        <v>-63</v>
      </c>
      <c r="P14" s="47">
        <v>0</v>
      </c>
      <c r="Q14" s="47">
        <v>-10</v>
      </c>
      <c r="R14" s="47">
        <v>0</v>
      </c>
      <c r="S14" s="75">
        <v>0</v>
      </c>
      <c r="U14" s="74"/>
      <c r="V14" s="75"/>
      <c r="W14">
        <v>104.12</v>
      </c>
      <c r="X14">
        <v>-63</v>
      </c>
      <c r="Y14">
        <v>-2.2999999999999998</v>
      </c>
      <c r="Z14">
        <v>0.28999999999999998</v>
      </c>
      <c r="AA14">
        <v>-10</v>
      </c>
      <c r="AB14">
        <v>0</v>
      </c>
      <c r="AC14">
        <v>0</v>
      </c>
    </row>
    <row r="15" spans="1:29">
      <c r="G15" t="s">
        <v>57</v>
      </c>
      <c r="H15" s="74">
        <v>101.23</v>
      </c>
      <c r="I15" s="47">
        <v>0</v>
      </c>
      <c r="J15" s="47">
        <v>0</v>
      </c>
      <c r="K15" s="47">
        <v>0</v>
      </c>
      <c r="L15" s="47">
        <v>0.28999999999999998</v>
      </c>
      <c r="M15" s="75">
        <v>0</v>
      </c>
      <c r="N15" s="74">
        <v>0</v>
      </c>
      <c r="O15" s="47">
        <v>-65</v>
      </c>
      <c r="P15" s="47">
        <v>-15</v>
      </c>
      <c r="Q15" s="47">
        <v>-10</v>
      </c>
      <c r="R15" s="47">
        <v>0</v>
      </c>
      <c r="S15" s="75">
        <v>0</v>
      </c>
      <c r="U15" s="74"/>
      <c r="V15" s="75"/>
      <c r="W15">
        <v>101.23</v>
      </c>
      <c r="X15">
        <v>-65</v>
      </c>
      <c r="Y15">
        <v>-2.2999999999999998</v>
      </c>
      <c r="Z15">
        <v>0.28999999999999998</v>
      </c>
      <c r="AA15">
        <v>-10</v>
      </c>
      <c r="AB15">
        <v>0</v>
      </c>
      <c r="AC15">
        <v>-15</v>
      </c>
    </row>
    <row r="16" spans="1:29">
      <c r="G16" t="s">
        <v>58</v>
      </c>
      <c r="H16" s="74">
        <v>93.52</v>
      </c>
      <c r="I16" s="47">
        <v>0</v>
      </c>
      <c r="J16" s="47">
        <v>0</v>
      </c>
      <c r="K16" s="47">
        <v>0</v>
      </c>
      <c r="L16" s="47">
        <v>0.28999999999999998</v>
      </c>
      <c r="M16" s="75">
        <v>0</v>
      </c>
      <c r="N16" s="74">
        <v>0</v>
      </c>
      <c r="O16" s="47">
        <v>-71</v>
      </c>
      <c r="P16" s="47">
        <v>-15</v>
      </c>
      <c r="Q16" s="47">
        <v>-10</v>
      </c>
      <c r="R16" s="47">
        <v>0</v>
      </c>
      <c r="S16" s="75">
        <v>0</v>
      </c>
      <c r="U16" s="74"/>
      <c r="V16" s="75"/>
      <c r="W16">
        <v>93.52</v>
      </c>
      <c r="X16">
        <v>-71</v>
      </c>
      <c r="Y16">
        <v>-2.2999999999999998</v>
      </c>
      <c r="Z16">
        <v>0.28999999999999998</v>
      </c>
      <c r="AA16">
        <v>-10</v>
      </c>
      <c r="AB16">
        <v>0</v>
      </c>
      <c r="AC16">
        <v>-15</v>
      </c>
    </row>
    <row r="17" spans="7:29">
      <c r="G17" t="s">
        <v>59</v>
      </c>
      <c r="H17" s="74">
        <v>78.09</v>
      </c>
      <c r="I17" s="47">
        <v>0</v>
      </c>
      <c r="J17" s="47">
        <v>0</v>
      </c>
      <c r="K17" s="47">
        <v>0</v>
      </c>
      <c r="L17" s="47">
        <v>0.48</v>
      </c>
      <c r="M17" s="75">
        <v>0</v>
      </c>
      <c r="N17" s="74">
        <v>0</v>
      </c>
      <c r="O17" s="47">
        <v>-75</v>
      </c>
      <c r="P17" s="47">
        <v>-20</v>
      </c>
      <c r="Q17" s="47">
        <v>-10</v>
      </c>
      <c r="R17" s="47">
        <v>0</v>
      </c>
      <c r="S17" s="75">
        <v>0</v>
      </c>
      <c r="U17" s="74"/>
      <c r="V17" s="75"/>
      <c r="W17">
        <v>78.09</v>
      </c>
      <c r="X17">
        <v>-75</v>
      </c>
      <c r="Y17">
        <v>-2.2999999999999998</v>
      </c>
      <c r="Z17">
        <v>0.48</v>
      </c>
      <c r="AA17">
        <v>-10</v>
      </c>
      <c r="AB17">
        <v>0</v>
      </c>
      <c r="AC17">
        <v>-20</v>
      </c>
    </row>
    <row r="18" spans="7:29">
      <c r="G18" t="s">
        <v>60</v>
      </c>
      <c r="H18" s="74">
        <v>72.31</v>
      </c>
      <c r="I18" s="47">
        <v>0</v>
      </c>
      <c r="J18" s="47">
        <v>0</v>
      </c>
      <c r="K18" s="47">
        <v>0</v>
      </c>
      <c r="L18" s="47">
        <v>0.77</v>
      </c>
      <c r="M18" s="75">
        <v>0</v>
      </c>
      <c r="N18" s="74">
        <v>0</v>
      </c>
      <c r="O18" s="47">
        <v>-81</v>
      </c>
      <c r="P18" s="47">
        <v>-25</v>
      </c>
      <c r="Q18" s="47">
        <v>-10</v>
      </c>
      <c r="R18" s="47">
        <v>0</v>
      </c>
      <c r="S18" s="75">
        <v>0</v>
      </c>
      <c r="U18" s="74"/>
      <c r="V18" s="75"/>
      <c r="W18">
        <v>72.31</v>
      </c>
      <c r="X18">
        <v>-81</v>
      </c>
      <c r="Y18">
        <v>-2.2999999999999998</v>
      </c>
      <c r="Z18">
        <v>0.77</v>
      </c>
      <c r="AA18">
        <v>-10</v>
      </c>
      <c r="AB18">
        <v>0</v>
      </c>
      <c r="AC18">
        <v>-25</v>
      </c>
    </row>
    <row r="19" spans="7:29">
      <c r="G19" t="s">
        <v>61</v>
      </c>
      <c r="H19" s="74">
        <v>78.09</v>
      </c>
      <c r="I19" s="47">
        <v>0</v>
      </c>
      <c r="J19" s="47">
        <v>0</v>
      </c>
      <c r="K19" s="47">
        <v>0</v>
      </c>
      <c r="L19" s="47">
        <v>1.35</v>
      </c>
      <c r="M19" s="75">
        <v>0</v>
      </c>
      <c r="N19" s="74">
        <v>0</v>
      </c>
      <c r="O19" s="47">
        <v>-100</v>
      </c>
      <c r="P19" s="47">
        <v>-20</v>
      </c>
      <c r="Q19" s="47">
        <v>-10</v>
      </c>
      <c r="R19" s="47">
        <v>0</v>
      </c>
      <c r="S19" s="75">
        <v>0</v>
      </c>
      <c r="U19" s="74"/>
      <c r="V19" s="75"/>
      <c r="W19">
        <v>78.09</v>
      </c>
      <c r="X19">
        <v>-100</v>
      </c>
      <c r="Y19">
        <v>-2.2999999999999998</v>
      </c>
      <c r="Z19">
        <v>1.35</v>
      </c>
      <c r="AA19">
        <v>-10</v>
      </c>
      <c r="AB19">
        <v>0</v>
      </c>
      <c r="AC19">
        <v>-20</v>
      </c>
    </row>
    <row r="20" spans="7:29">
      <c r="G20" t="s">
        <v>62</v>
      </c>
      <c r="H20" s="74">
        <v>75.2</v>
      </c>
      <c r="I20" s="47">
        <v>0</v>
      </c>
      <c r="J20" s="47">
        <v>0</v>
      </c>
      <c r="K20" s="47">
        <v>0</v>
      </c>
      <c r="L20" s="47">
        <v>1.93</v>
      </c>
      <c r="M20" s="75">
        <v>0</v>
      </c>
      <c r="N20" s="74">
        <v>0</v>
      </c>
      <c r="O20" s="47">
        <v>-106</v>
      </c>
      <c r="P20" s="47">
        <v>-15</v>
      </c>
      <c r="Q20" s="47">
        <v>-10</v>
      </c>
      <c r="R20" s="47">
        <v>0</v>
      </c>
      <c r="S20" s="75">
        <v>0</v>
      </c>
      <c r="U20" s="74"/>
      <c r="V20" s="75"/>
      <c r="W20">
        <v>75.2</v>
      </c>
      <c r="X20">
        <v>-106</v>
      </c>
      <c r="Y20">
        <v>-2.2999999999999998</v>
      </c>
      <c r="Z20">
        <v>1.93</v>
      </c>
      <c r="AA20">
        <v>-10</v>
      </c>
      <c r="AB20">
        <v>0</v>
      </c>
      <c r="AC20">
        <v>-15</v>
      </c>
    </row>
    <row r="21" spans="7:29">
      <c r="G21" t="s">
        <v>63</v>
      </c>
      <c r="H21" s="74">
        <v>71.34</v>
      </c>
      <c r="I21" s="47">
        <v>0</v>
      </c>
      <c r="J21" s="47">
        <v>0</v>
      </c>
      <c r="K21" s="47">
        <v>0</v>
      </c>
      <c r="L21" s="47">
        <v>2.41</v>
      </c>
      <c r="M21" s="75">
        <v>0</v>
      </c>
      <c r="N21" s="74">
        <v>0</v>
      </c>
      <c r="O21" s="47">
        <v>-95</v>
      </c>
      <c r="P21" s="47">
        <v>-15</v>
      </c>
      <c r="Q21" s="47">
        <v>-10</v>
      </c>
      <c r="R21" s="47">
        <v>0</v>
      </c>
      <c r="S21" s="75">
        <v>0</v>
      </c>
      <c r="U21" s="74"/>
      <c r="V21" s="75"/>
      <c r="W21">
        <v>71.34</v>
      </c>
      <c r="X21">
        <v>-95</v>
      </c>
      <c r="Y21">
        <v>-2.2999999999999998</v>
      </c>
      <c r="Z21">
        <v>2.41</v>
      </c>
      <c r="AA21">
        <v>-10</v>
      </c>
      <c r="AB21">
        <v>0</v>
      </c>
      <c r="AC21">
        <v>-15</v>
      </c>
    </row>
    <row r="22" spans="7:29">
      <c r="G22" t="s">
        <v>64</v>
      </c>
      <c r="H22" s="74">
        <v>72.31</v>
      </c>
      <c r="I22" s="47">
        <v>0</v>
      </c>
      <c r="J22" s="47">
        <v>0</v>
      </c>
      <c r="K22" s="47">
        <v>0</v>
      </c>
      <c r="L22" s="47">
        <v>2.99</v>
      </c>
      <c r="M22" s="75">
        <v>0</v>
      </c>
      <c r="N22" s="74">
        <v>0</v>
      </c>
      <c r="O22" s="47">
        <v>-91</v>
      </c>
      <c r="P22" s="47">
        <v>-15</v>
      </c>
      <c r="Q22" s="47">
        <v>-10</v>
      </c>
      <c r="R22" s="47">
        <v>0</v>
      </c>
      <c r="S22" s="75">
        <v>0</v>
      </c>
      <c r="U22" s="74"/>
      <c r="V22" s="75"/>
      <c r="W22">
        <v>72.31</v>
      </c>
      <c r="X22">
        <v>-91</v>
      </c>
      <c r="Y22">
        <v>-2.2999999999999998</v>
      </c>
      <c r="Z22">
        <v>2.99</v>
      </c>
      <c r="AA22">
        <v>-10</v>
      </c>
      <c r="AB22">
        <v>0</v>
      </c>
      <c r="AC22">
        <v>-15</v>
      </c>
    </row>
    <row r="23" spans="7:29">
      <c r="G23" t="s">
        <v>65</v>
      </c>
      <c r="H23" s="74">
        <v>15.42</v>
      </c>
      <c r="I23" s="47">
        <v>0</v>
      </c>
      <c r="J23" s="47">
        <v>0</v>
      </c>
      <c r="K23" s="47">
        <v>0</v>
      </c>
      <c r="L23" s="47">
        <v>4.34</v>
      </c>
      <c r="M23" s="75">
        <v>0</v>
      </c>
      <c r="N23" s="74">
        <v>0</v>
      </c>
      <c r="O23" s="47">
        <v>-71</v>
      </c>
      <c r="P23" s="47">
        <v>-40</v>
      </c>
      <c r="Q23" s="47">
        <v>-10</v>
      </c>
      <c r="R23" s="47">
        <v>0</v>
      </c>
      <c r="S23" s="75">
        <v>0</v>
      </c>
      <c r="U23" s="74"/>
      <c r="V23" s="75"/>
      <c r="W23">
        <v>15.42</v>
      </c>
      <c r="X23">
        <v>-71</v>
      </c>
      <c r="Y23">
        <v>-2.2999999999999998</v>
      </c>
      <c r="Z23">
        <v>4.34</v>
      </c>
      <c r="AA23">
        <v>-10</v>
      </c>
      <c r="AB23">
        <v>0</v>
      </c>
      <c r="AC23">
        <v>-40</v>
      </c>
    </row>
    <row r="24" spans="7:29">
      <c r="G24" t="s">
        <v>66</v>
      </c>
      <c r="H24" s="74">
        <v>17.350000000000001</v>
      </c>
      <c r="I24" s="47">
        <v>0</v>
      </c>
      <c r="J24" s="47">
        <v>0</v>
      </c>
      <c r="K24" s="47">
        <v>0</v>
      </c>
      <c r="L24" s="47">
        <v>6.17</v>
      </c>
      <c r="M24" s="75">
        <v>0</v>
      </c>
      <c r="N24" s="74">
        <v>0</v>
      </c>
      <c r="O24" s="47">
        <v>-69</v>
      </c>
      <c r="P24" s="47">
        <v>-60</v>
      </c>
      <c r="Q24" s="47">
        <v>-10</v>
      </c>
      <c r="R24" s="47">
        <v>0</v>
      </c>
      <c r="S24" s="75">
        <v>0</v>
      </c>
      <c r="U24" s="74"/>
      <c r="V24" s="75"/>
      <c r="W24">
        <v>17.350000000000001</v>
      </c>
      <c r="X24">
        <v>-69</v>
      </c>
      <c r="Y24">
        <v>-2.2999999999999998</v>
      </c>
      <c r="Z24">
        <v>6.17</v>
      </c>
      <c r="AA24">
        <v>-10</v>
      </c>
      <c r="AB24">
        <v>0</v>
      </c>
      <c r="AC24">
        <v>-60</v>
      </c>
    </row>
    <row r="25" spans="7:29">
      <c r="G25" t="s">
        <v>67</v>
      </c>
      <c r="H25" s="74">
        <v>13.5</v>
      </c>
      <c r="I25" s="47">
        <v>0</v>
      </c>
      <c r="J25" s="47">
        <v>0</v>
      </c>
      <c r="K25" s="47">
        <v>0</v>
      </c>
      <c r="L25" s="47">
        <v>7.52</v>
      </c>
      <c r="M25" s="75">
        <v>0</v>
      </c>
      <c r="N25" s="74">
        <v>0</v>
      </c>
      <c r="O25" s="47">
        <v>-99</v>
      </c>
      <c r="P25" s="47">
        <v>-5</v>
      </c>
      <c r="Q25" s="47">
        <v>-10</v>
      </c>
      <c r="R25" s="47">
        <v>0</v>
      </c>
      <c r="S25" s="75">
        <v>0</v>
      </c>
      <c r="U25" s="74"/>
      <c r="V25" s="75"/>
      <c r="W25">
        <v>13.5</v>
      </c>
      <c r="X25">
        <v>-99</v>
      </c>
      <c r="Y25">
        <v>-2.2999999999999998</v>
      </c>
      <c r="Z25">
        <v>7.52</v>
      </c>
      <c r="AA25">
        <v>-10</v>
      </c>
      <c r="AB25">
        <v>0</v>
      </c>
      <c r="AC25">
        <v>-5</v>
      </c>
    </row>
    <row r="26" spans="7:29">
      <c r="G26" t="s">
        <v>68</v>
      </c>
      <c r="H26" s="74">
        <v>10.6</v>
      </c>
      <c r="I26" s="47">
        <v>0</v>
      </c>
      <c r="J26" s="47">
        <v>4.82</v>
      </c>
      <c r="K26" s="47">
        <v>0</v>
      </c>
      <c r="L26" s="47">
        <v>8.9700000000000006</v>
      </c>
      <c r="M26" s="75">
        <v>0</v>
      </c>
      <c r="N26" s="74">
        <v>0</v>
      </c>
      <c r="O26" s="47">
        <v>-93</v>
      </c>
      <c r="P26" s="47">
        <v>0</v>
      </c>
      <c r="Q26" s="47">
        <v>-10</v>
      </c>
      <c r="R26" s="47">
        <v>0</v>
      </c>
      <c r="S26" s="75">
        <v>0</v>
      </c>
      <c r="U26" s="74"/>
      <c r="V26" s="75"/>
      <c r="W26">
        <v>10.6</v>
      </c>
      <c r="X26">
        <v>-93</v>
      </c>
      <c r="Y26">
        <v>-2.2999999999999998</v>
      </c>
      <c r="Z26">
        <v>8.9700000000000006</v>
      </c>
      <c r="AA26">
        <v>-10</v>
      </c>
      <c r="AB26">
        <v>0</v>
      </c>
      <c r="AC26">
        <v>4.82</v>
      </c>
    </row>
    <row r="27" spans="7:29">
      <c r="G27" t="s">
        <v>69</v>
      </c>
      <c r="H27" s="74">
        <v>8.68</v>
      </c>
      <c r="I27" s="47">
        <v>0</v>
      </c>
      <c r="J27" s="47">
        <v>0</v>
      </c>
      <c r="K27" s="47">
        <v>0</v>
      </c>
      <c r="L27" s="47">
        <v>9.93</v>
      </c>
      <c r="M27" s="75">
        <v>0</v>
      </c>
      <c r="N27" s="74">
        <v>0</v>
      </c>
      <c r="O27" s="47">
        <v>-92</v>
      </c>
      <c r="P27" s="47">
        <v>-20</v>
      </c>
      <c r="Q27" s="47">
        <v>-10</v>
      </c>
      <c r="R27" s="47">
        <v>0</v>
      </c>
      <c r="S27" s="75">
        <v>0</v>
      </c>
      <c r="U27" s="74"/>
      <c r="V27" s="75"/>
      <c r="W27">
        <v>8.68</v>
      </c>
      <c r="X27">
        <v>-92</v>
      </c>
      <c r="Y27">
        <v>-2.2999999999999998</v>
      </c>
      <c r="Z27">
        <v>9.93</v>
      </c>
      <c r="AA27">
        <v>-10</v>
      </c>
      <c r="AB27">
        <v>0</v>
      </c>
      <c r="AC27">
        <v>-20</v>
      </c>
    </row>
    <row r="28" spans="7:29">
      <c r="G28" t="s">
        <v>70</v>
      </c>
      <c r="H28" s="74">
        <v>17.350000000000001</v>
      </c>
      <c r="I28" s="47">
        <v>0</v>
      </c>
      <c r="J28" s="47">
        <v>0</v>
      </c>
      <c r="K28" s="47">
        <v>0</v>
      </c>
      <c r="L28" s="47">
        <v>10.99</v>
      </c>
      <c r="M28" s="75">
        <v>0</v>
      </c>
      <c r="N28" s="74">
        <v>0</v>
      </c>
      <c r="O28" s="47">
        <v>-62</v>
      </c>
      <c r="P28" s="47">
        <v>-25</v>
      </c>
      <c r="Q28" s="47">
        <v>-10</v>
      </c>
      <c r="R28" s="47">
        <v>0</v>
      </c>
      <c r="S28" s="75">
        <v>0</v>
      </c>
      <c r="U28" s="74"/>
      <c r="V28" s="75"/>
      <c r="W28">
        <v>17.350000000000001</v>
      </c>
      <c r="X28">
        <v>-62</v>
      </c>
      <c r="Y28">
        <v>-2.2999999999999998</v>
      </c>
      <c r="Z28">
        <v>10.99</v>
      </c>
      <c r="AA28">
        <v>-10</v>
      </c>
      <c r="AB28">
        <v>0</v>
      </c>
      <c r="AC28">
        <v>-25</v>
      </c>
    </row>
    <row r="29" spans="7:29">
      <c r="G29" t="s">
        <v>71</v>
      </c>
      <c r="H29" s="74">
        <v>35.67</v>
      </c>
      <c r="I29" s="47">
        <v>0</v>
      </c>
      <c r="J29" s="47">
        <v>0</v>
      </c>
      <c r="K29" s="47">
        <v>0</v>
      </c>
      <c r="L29" s="47">
        <v>11.38</v>
      </c>
      <c r="M29" s="75">
        <v>0</v>
      </c>
      <c r="N29" s="74">
        <v>0</v>
      </c>
      <c r="O29" s="47">
        <v>-76</v>
      </c>
      <c r="P29" s="47">
        <v>-40</v>
      </c>
      <c r="Q29" s="47">
        <v>-10</v>
      </c>
      <c r="R29" s="47">
        <v>0</v>
      </c>
      <c r="S29" s="75">
        <v>0</v>
      </c>
      <c r="U29" s="74"/>
      <c r="V29" s="75"/>
      <c r="W29">
        <v>35.67</v>
      </c>
      <c r="X29">
        <v>-76</v>
      </c>
      <c r="Y29">
        <v>-2.2999999999999998</v>
      </c>
      <c r="Z29">
        <v>11.38</v>
      </c>
      <c r="AA29">
        <v>-10</v>
      </c>
      <c r="AB29">
        <v>0</v>
      </c>
      <c r="AC29">
        <v>-40</v>
      </c>
    </row>
    <row r="30" spans="7:29">
      <c r="G30" t="s">
        <v>72</v>
      </c>
      <c r="H30" s="74">
        <v>30.85</v>
      </c>
      <c r="I30" s="47">
        <v>0</v>
      </c>
      <c r="J30" s="47">
        <v>0</v>
      </c>
      <c r="K30" s="47">
        <v>0</v>
      </c>
      <c r="L30" s="47">
        <v>11.67</v>
      </c>
      <c r="M30" s="75">
        <v>0</v>
      </c>
      <c r="N30" s="74">
        <v>0</v>
      </c>
      <c r="O30" s="47">
        <v>-76</v>
      </c>
      <c r="P30" s="47">
        <v>-30</v>
      </c>
      <c r="Q30" s="47">
        <v>0</v>
      </c>
      <c r="R30" s="47">
        <v>0</v>
      </c>
      <c r="S30" s="75">
        <v>0</v>
      </c>
      <c r="U30" s="74"/>
      <c r="V30" s="75"/>
      <c r="W30">
        <v>30.85</v>
      </c>
      <c r="X30">
        <v>-76</v>
      </c>
      <c r="Y30">
        <v>-2.2999999999999998</v>
      </c>
      <c r="Z30">
        <v>11.67</v>
      </c>
      <c r="AA30">
        <v>0</v>
      </c>
      <c r="AB30">
        <v>0</v>
      </c>
      <c r="AC30">
        <v>-30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11.86</v>
      </c>
      <c r="M31" s="75">
        <v>0</v>
      </c>
      <c r="N31" s="74">
        <v>0</v>
      </c>
      <c r="O31" s="47">
        <v>-91</v>
      </c>
      <c r="P31" s="47">
        <v>-30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-91</v>
      </c>
      <c r="Y31">
        <v>-2.2999999999999998</v>
      </c>
      <c r="Z31">
        <v>11.86</v>
      </c>
      <c r="AA31">
        <v>0</v>
      </c>
      <c r="AB31">
        <v>0</v>
      </c>
      <c r="AC31">
        <v>-30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12.05</v>
      </c>
      <c r="M32" s="75">
        <v>0</v>
      </c>
      <c r="N32" s="74">
        <v>0</v>
      </c>
      <c r="O32" s="47">
        <v>-87</v>
      </c>
      <c r="P32" s="47">
        <v>-40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-87</v>
      </c>
      <c r="Y32">
        <v>-2.2999999999999998</v>
      </c>
      <c r="Z32">
        <v>12.05</v>
      </c>
      <c r="AA32">
        <v>0</v>
      </c>
      <c r="AB32">
        <v>0</v>
      </c>
      <c r="AC32">
        <v>-40</v>
      </c>
    </row>
    <row r="33" spans="7:29">
      <c r="G33" t="s">
        <v>75</v>
      </c>
      <c r="H33" s="74">
        <v>25.07</v>
      </c>
      <c r="I33" s="47">
        <v>0</v>
      </c>
      <c r="J33" s="47">
        <v>0</v>
      </c>
      <c r="K33" s="47">
        <v>0</v>
      </c>
      <c r="L33" s="47">
        <v>11.76</v>
      </c>
      <c r="M33" s="75">
        <v>0</v>
      </c>
      <c r="N33" s="74">
        <v>0</v>
      </c>
      <c r="O33" s="47">
        <v>-67</v>
      </c>
      <c r="P33" s="47">
        <v>-45</v>
      </c>
      <c r="Q33" s="47">
        <v>-20</v>
      </c>
      <c r="R33" s="47">
        <v>0</v>
      </c>
      <c r="S33" s="75">
        <v>0</v>
      </c>
      <c r="U33" s="74"/>
      <c r="V33" s="75"/>
      <c r="W33">
        <v>25.07</v>
      </c>
      <c r="X33">
        <v>-67</v>
      </c>
      <c r="Y33">
        <v>-2.2999999999999998</v>
      </c>
      <c r="Z33">
        <v>11.76</v>
      </c>
      <c r="AA33">
        <v>-20</v>
      </c>
      <c r="AB33">
        <v>0</v>
      </c>
      <c r="AC33">
        <v>-45</v>
      </c>
    </row>
    <row r="34" spans="7:29">
      <c r="G34" t="s">
        <v>76</v>
      </c>
      <c r="H34" s="74">
        <v>16.39</v>
      </c>
      <c r="I34" s="47">
        <v>0</v>
      </c>
      <c r="J34" s="47">
        <v>0</v>
      </c>
      <c r="K34" s="47">
        <v>0</v>
      </c>
      <c r="L34" s="47">
        <v>11.09</v>
      </c>
      <c r="M34" s="75">
        <v>0</v>
      </c>
      <c r="N34" s="74">
        <v>0</v>
      </c>
      <c r="O34" s="47">
        <v>-68</v>
      </c>
      <c r="P34" s="47">
        <v>-40</v>
      </c>
      <c r="Q34" s="47">
        <v>-15</v>
      </c>
      <c r="R34" s="47">
        <v>0</v>
      </c>
      <c r="S34" s="75">
        <v>0</v>
      </c>
      <c r="U34" s="74"/>
      <c r="V34" s="75"/>
      <c r="W34">
        <v>16.39</v>
      </c>
      <c r="X34">
        <v>-68</v>
      </c>
      <c r="Y34">
        <v>-2.2999999999999998</v>
      </c>
      <c r="Z34">
        <v>11.09</v>
      </c>
      <c r="AA34">
        <v>-15</v>
      </c>
      <c r="AB34">
        <v>0</v>
      </c>
      <c r="AC34">
        <v>-40</v>
      </c>
    </row>
    <row r="35" spans="7:29">
      <c r="G35" t="s">
        <v>77</v>
      </c>
      <c r="H35" s="74">
        <v>33.75</v>
      </c>
      <c r="I35" s="47">
        <v>0</v>
      </c>
      <c r="J35" s="47">
        <v>0</v>
      </c>
      <c r="K35" s="47">
        <v>0</v>
      </c>
      <c r="L35" s="47">
        <v>10.119999999999999</v>
      </c>
      <c r="M35" s="75">
        <v>0</v>
      </c>
      <c r="N35" s="74">
        <v>0</v>
      </c>
      <c r="O35" s="47">
        <v>-46</v>
      </c>
      <c r="P35" s="47">
        <v>-10</v>
      </c>
      <c r="Q35" s="47">
        <v>-10</v>
      </c>
      <c r="R35" s="47">
        <v>0</v>
      </c>
      <c r="S35" s="75">
        <v>0</v>
      </c>
      <c r="U35" s="74"/>
      <c r="V35" s="75"/>
      <c r="W35">
        <v>33.75</v>
      </c>
      <c r="X35">
        <v>-46</v>
      </c>
      <c r="Y35">
        <v>-2.2999999999999998</v>
      </c>
      <c r="Z35">
        <v>10.119999999999999</v>
      </c>
      <c r="AA35">
        <v>-10</v>
      </c>
      <c r="AB35">
        <v>0</v>
      </c>
      <c r="AC35">
        <v>-10</v>
      </c>
    </row>
    <row r="36" spans="7:29">
      <c r="G36" t="s">
        <v>78</v>
      </c>
      <c r="H36" s="74">
        <v>45.31</v>
      </c>
      <c r="I36" s="47">
        <v>0</v>
      </c>
      <c r="J36" s="47">
        <v>0</v>
      </c>
      <c r="K36" s="47">
        <v>0</v>
      </c>
      <c r="L36" s="47">
        <v>8.9700000000000006</v>
      </c>
      <c r="M36" s="75">
        <v>0</v>
      </c>
      <c r="N36" s="74">
        <v>0</v>
      </c>
      <c r="O36" s="47">
        <v>-81</v>
      </c>
      <c r="P36" s="47">
        <v>-10</v>
      </c>
      <c r="Q36" s="47">
        <v>0</v>
      </c>
      <c r="R36" s="47">
        <v>0</v>
      </c>
      <c r="S36" s="75">
        <v>0</v>
      </c>
      <c r="U36" s="74"/>
      <c r="V36" s="75"/>
      <c r="W36">
        <v>45.31</v>
      </c>
      <c r="X36">
        <v>-81</v>
      </c>
      <c r="Y36">
        <v>-2.2999999999999998</v>
      </c>
      <c r="Z36">
        <v>8.9700000000000006</v>
      </c>
      <c r="AA36">
        <v>0</v>
      </c>
      <c r="AB36">
        <v>0</v>
      </c>
      <c r="AC36">
        <v>-10</v>
      </c>
    </row>
    <row r="37" spans="7:29">
      <c r="G37" t="s">
        <v>79</v>
      </c>
      <c r="H37" s="74">
        <v>63.64</v>
      </c>
      <c r="I37" s="47">
        <v>0</v>
      </c>
      <c r="J37" s="47">
        <v>24.1</v>
      </c>
      <c r="K37" s="47">
        <v>0</v>
      </c>
      <c r="L37" s="47">
        <v>7.71</v>
      </c>
      <c r="M37" s="75">
        <v>0</v>
      </c>
      <c r="N37" s="74">
        <v>0</v>
      </c>
      <c r="O37" s="47">
        <v>-83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63.64</v>
      </c>
      <c r="X37">
        <v>-83</v>
      </c>
      <c r="Y37">
        <v>-2.2999999999999998</v>
      </c>
      <c r="Z37">
        <v>7.71</v>
      </c>
      <c r="AA37">
        <v>0</v>
      </c>
      <c r="AB37">
        <v>0</v>
      </c>
      <c r="AC37">
        <v>24.1</v>
      </c>
    </row>
    <row r="38" spans="7:29">
      <c r="G38" t="s">
        <v>80</v>
      </c>
      <c r="H38" s="74">
        <v>61.71</v>
      </c>
      <c r="I38" s="47">
        <v>0</v>
      </c>
      <c r="J38" s="47">
        <v>19.28</v>
      </c>
      <c r="K38" s="47">
        <v>0</v>
      </c>
      <c r="L38" s="47">
        <v>7.42</v>
      </c>
      <c r="M38" s="75">
        <v>0</v>
      </c>
      <c r="N38" s="74">
        <v>0</v>
      </c>
      <c r="O38" s="47">
        <v>-82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61.71</v>
      </c>
      <c r="X38">
        <v>-82</v>
      </c>
      <c r="Y38">
        <v>-2.2999999999999998</v>
      </c>
      <c r="Z38">
        <v>7.42</v>
      </c>
      <c r="AA38">
        <v>0</v>
      </c>
      <c r="AB38">
        <v>0</v>
      </c>
      <c r="AC38">
        <v>19.28</v>
      </c>
    </row>
    <row r="39" spans="7:29">
      <c r="G39" t="s">
        <v>81</v>
      </c>
      <c r="H39" s="74">
        <v>27.96</v>
      </c>
      <c r="I39" s="47">
        <v>0</v>
      </c>
      <c r="J39" s="47">
        <v>0</v>
      </c>
      <c r="K39" s="47">
        <v>0</v>
      </c>
      <c r="L39" s="47">
        <v>6.94</v>
      </c>
      <c r="M39" s="75">
        <v>0</v>
      </c>
      <c r="N39" s="74">
        <v>0</v>
      </c>
      <c r="O39" s="47">
        <v>-90</v>
      </c>
      <c r="P39" s="47">
        <v>-10</v>
      </c>
      <c r="Q39" s="47">
        <v>0</v>
      </c>
      <c r="R39" s="47">
        <v>0</v>
      </c>
      <c r="S39" s="75">
        <v>0</v>
      </c>
      <c r="U39" s="74"/>
      <c r="V39" s="75"/>
      <c r="W39">
        <v>27.96</v>
      </c>
      <c r="X39">
        <v>-90</v>
      </c>
      <c r="Y39">
        <v>-1.3</v>
      </c>
      <c r="Z39">
        <v>6.94</v>
      </c>
      <c r="AA39">
        <v>0</v>
      </c>
      <c r="AB39">
        <v>0</v>
      </c>
      <c r="AC39">
        <v>-10</v>
      </c>
    </row>
    <row r="40" spans="7:29">
      <c r="G40" t="s">
        <v>82</v>
      </c>
      <c r="H40" s="74">
        <v>42.42</v>
      </c>
      <c r="I40" s="47">
        <v>0</v>
      </c>
      <c r="J40" s="47">
        <v>9.64</v>
      </c>
      <c r="K40" s="47">
        <v>0</v>
      </c>
      <c r="L40" s="47">
        <v>6.56</v>
      </c>
      <c r="M40" s="75">
        <v>0</v>
      </c>
      <c r="N40" s="74">
        <v>0</v>
      </c>
      <c r="O40" s="47">
        <v>-104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42.42</v>
      </c>
      <c r="X40">
        <v>-104</v>
      </c>
      <c r="Y40">
        <v>-1.3</v>
      </c>
      <c r="Z40">
        <v>6.56</v>
      </c>
      <c r="AA40">
        <v>0</v>
      </c>
      <c r="AB40">
        <v>0</v>
      </c>
      <c r="AC40">
        <v>9.64</v>
      </c>
    </row>
    <row r="41" spans="7:29">
      <c r="G41" t="s">
        <v>83</v>
      </c>
      <c r="H41" s="74">
        <v>42.42</v>
      </c>
      <c r="I41" s="47">
        <v>0</v>
      </c>
      <c r="J41" s="47">
        <v>24.1</v>
      </c>
      <c r="K41" s="47">
        <v>0</v>
      </c>
      <c r="L41" s="47">
        <v>5.98</v>
      </c>
      <c r="M41" s="75">
        <v>0</v>
      </c>
      <c r="N41" s="74">
        <v>0</v>
      </c>
      <c r="O41" s="47">
        <v>-107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42.42</v>
      </c>
      <c r="X41">
        <v>-107</v>
      </c>
      <c r="Y41">
        <v>-1.3</v>
      </c>
      <c r="Z41">
        <v>5.98</v>
      </c>
      <c r="AA41">
        <v>0</v>
      </c>
      <c r="AB41">
        <v>0</v>
      </c>
      <c r="AC41">
        <v>24.1</v>
      </c>
    </row>
    <row r="42" spans="7:29">
      <c r="G42" t="s">
        <v>84</v>
      </c>
      <c r="H42" s="74">
        <v>25.07</v>
      </c>
      <c r="I42" s="47">
        <v>0</v>
      </c>
      <c r="J42" s="47">
        <v>33.74</v>
      </c>
      <c r="K42" s="47">
        <v>0</v>
      </c>
      <c r="L42" s="47">
        <v>5.59</v>
      </c>
      <c r="M42" s="75">
        <v>0</v>
      </c>
      <c r="N42" s="74">
        <v>0</v>
      </c>
      <c r="O42" s="47">
        <v>-111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25.07</v>
      </c>
      <c r="X42">
        <v>-111</v>
      </c>
      <c r="Y42">
        <v>-1.3</v>
      </c>
      <c r="Z42">
        <v>5.59</v>
      </c>
      <c r="AA42">
        <v>0</v>
      </c>
      <c r="AB42">
        <v>0</v>
      </c>
      <c r="AC42">
        <v>33.74</v>
      </c>
    </row>
    <row r="43" spans="7:29">
      <c r="G43" t="s">
        <v>85</v>
      </c>
      <c r="H43" s="74">
        <v>45.31</v>
      </c>
      <c r="I43" s="47">
        <v>0</v>
      </c>
      <c r="J43" s="47">
        <v>48.21</v>
      </c>
      <c r="K43" s="47">
        <v>0</v>
      </c>
      <c r="L43" s="47">
        <v>5.4</v>
      </c>
      <c r="M43" s="75">
        <v>0</v>
      </c>
      <c r="N43" s="74">
        <v>0</v>
      </c>
      <c r="O43" s="47">
        <v>-121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45.31</v>
      </c>
      <c r="X43">
        <v>-121</v>
      </c>
      <c r="Y43">
        <v>-1.3</v>
      </c>
      <c r="Z43">
        <v>5.4</v>
      </c>
      <c r="AA43">
        <v>0</v>
      </c>
      <c r="AB43">
        <v>0</v>
      </c>
      <c r="AC43">
        <v>48.21</v>
      </c>
    </row>
    <row r="44" spans="7:29">
      <c r="G44" t="s">
        <v>86</v>
      </c>
      <c r="H44" s="74">
        <v>52.07</v>
      </c>
      <c r="I44" s="47">
        <v>0</v>
      </c>
      <c r="J44" s="47">
        <v>33.74</v>
      </c>
      <c r="K44" s="47">
        <v>0</v>
      </c>
      <c r="L44" s="47">
        <v>5.3</v>
      </c>
      <c r="M44" s="75">
        <v>0</v>
      </c>
      <c r="N44" s="74">
        <v>0</v>
      </c>
      <c r="O44" s="47">
        <v>-119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52.07</v>
      </c>
      <c r="X44">
        <v>-119</v>
      </c>
      <c r="Y44">
        <v>-1.3</v>
      </c>
      <c r="Z44">
        <v>5.3</v>
      </c>
      <c r="AA44">
        <v>0</v>
      </c>
      <c r="AB44">
        <v>0</v>
      </c>
      <c r="AC44">
        <v>33.74</v>
      </c>
    </row>
    <row r="45" spans="7:29">
      <c r="G45" t="s">
        <v>87</v>
      </c>
      <c r="H45" s="74">
        <v>26.03</v>
      </c>
      <c r="I45" s="47">
        <v>0</v>
      </c>
      <c r="J45" s="47">
        <v>28.93</v>
      </c>
      <c r="K45" s="47">
        <v>0</v>
      </c>
      <c r="L45" s="47">
        <v>5.01</v>
      </c>
      <c r="M45" s="75">
        <v>0</v>
      </c>
      <c r="N45" s="74">
        <v>0</v>
      </c>
      <c r="O45" s="47">
        <v>-114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26.03</v>
      </c>
      <c r="X45">
        <v>-114</v>
      </c>
      <c r="Y45">
        <v>-1.3</v>
      </c>
      <c r="Z45">
        <v>5.01</v>
      </c>
      <c r="AA45">
        <v>0</v>
      </c>
      <c r="AB45">
        <v>0</v>
      </c>
      <c r="AC45">
        <v>28.93</v>
      </c>
    </row>
    <row r="46" spans="7:29">
      <c r="G46" t="s">
        <v>88</v>
      </c>
      <c r="H46" s="74">
        <v>12.53</v>
      </c>
      <c r="I46" s="47">
        <v>0</v>
      </c>
      <c r="J46" s="47">
        <v>24.11</v>
      </c>
      <c r="K46" s="47">
        <v>0</v>
      </c>
      <c r="L46" s="47">
        <v>4.72</v>
      </c>
      <c r="M46" s="75">
        <v>0</v>
      </c>
      <c r="N46" s="74">
        <v>0</v>
      </c>
      <c r="O46" s="47">
        <v>-116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12.53</v>
      </c>
      <c r="X46">
        <v>-116</v>
      </c>
      <c r="Y46">
        <v>-1.3</v>
      </c>
      <c r="Z46">
        <v>4.72</v>
      </c>
      <c r="AA46">
        <v>0</v>
      </c>
      <c r="AB46">
        <v>0</v>
      </c>
      <c r="AC46">
        <v>24.11</v>
      </c>
    </row>
    <row r="47" spans="7:29">
      <c r="G47" t="s">
        <v>89</v>
      </c>
      <c r="H47" s="74">
        <v>17.350000000000001</v>
      </c>
      <c r="I47" s="47">
        <v>0</v>
      </c>
      <c r="J47" s="47">
        <v>28.93</v>
      </c>
      <c r="K47" s="47">
        <v>0</v>
      </c>
      <c r="L47" s="47">
        <v>4.53</v>
      </c>
      <c r="M47" s="75">
        <v>0</v>
      </c>
      <c r="N47" s="74">
        <v>0</v>
      </c>
      <c r="O47" s="47">
        <v>-127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17.350000000000001</v>
      </c>
      <c r="X47">
        <v>-127</v>
      </c>
      <c r="Y47">
        <v>-1.3</v>
      </c>
      <c r="Z47">
        <v>4.53</v>
      </c>
      <c r="AA47">
        <v>0</v>
      </c>
      <c r="AB47">
        <v>0</v>
      </c>
      <c r="AC47">
        <v>28.93</v>
      </c>
    </row>
    <row r="48" spans="7:29">
      <c r="G48" t="s">
        <v>90</v>
      </c>
      <c r="H48" s="74">
        <v>18.32</v>
      </c>
      <c r="I48" s="47">
        <v>0</v>
      </c>
      <c r="J48" s="47">
        <v>33.74</v>
      </c>
      <c r="K48" s="47">
        <v>0</v>
      </c>
      <c r="L48" s="47">
        <v>4.34</v>
      </c>
      <c r="M48" s="75">
        <v>0</v>
      </c>
      <c r="N48" s="74">
        <v>0</v>
      </c>
      <c r="O48" s="47">
        <v>-127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18.32</v>
      </c>
      <c r="X48">
        <v>-127</v>
      </c>
      <c r="Y48">
        <v>-1.3</v>
      </c>
      <c r="Z48">
        <v>4.34</v>
      </c>
      <c r="AA48">
        <v>0</v>
      </c>
      <c r="AB48">
        <v>0</v>
      </c>
      <c r="AC48">
        <v>33.74</v>
      </c>
    </row>
    <row r="49" spans="7:29">
      <c r="G49" t="s">
        <v>91</v>
      </c>
      <c r="H49" s="74">
        <v>0</v>
      </c>
      <c r="I49" s="47">
        <v>0</v>
      </c>
      <c r="J49" s="47">
        <v>19.28</v>
      </c>
      <c r="K49" s="47">
        <v>0</v>
      </c>
      <c r="L49" s="47">
        <v>4.05</v>
      </c>
      <c r="M49" s="75">
        <v>0</v>
      </c>
      <c r="N49" s="74">
        <v>-5</v>
      </c>
      <c r="O49" s="47">
        <v>-118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-5</v>
      </c>
      <c r="X49">
        <v>-118</v>
      </c>
      <c r="Y49">
        <v>-1.3</v>
      </c>
      <c r="Z49">
        <v>4.05</v>
      </c>
      <c r="AA49">
        <v>0</v>
      </c>
      <c r="AB49">
        <v>0</v>
      </c>
      <c r="AC49">
        <v>19.28</v>
      </c>
    </row>
    <row r="50" spans="7:29">
      <c r="G50" t="s">
        <v>92</v>
      </c>
      <c r="H50" s="74">
        <v>27</v>
      </c>
      <c r="I50" s="47">
        <v>0</v>
      </c>
      <c r="J50" s="47">
        <v>19.28</v>
      </c>
      <c r="K50" s="47">
        <v>0</v>
      </c>
      <c r="L50" s="47">
        <v>3.76</v>
      </c>
      <c r="M50" s="75">
        <v>0</v>
      </c>
      <c r="N50" s="74">
        <v>0</v>
      </c>
      <c r="O50" s="47">
        <v>-118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27</v>
      </c>
      <c r="X50">
        <v>-118</v>
      </c>
      <c r="Y50">
        <v>-1.3</v>
      </c>
      <c r="Z50">
        <v>3.76</v>
      </c>
      <c r="AA50">
        <v>0</v>
      </c>
      <c r="AB50">
        <v>0</v>
      </c>
      <c r="AC50">
        <v>19.28</v>
      </c>
    </row>
    <row r="51" spans="7:29">
      <c r="G51" t="s">
        <v>93</v>
      </c>
      <c r="H51" s="74">
        <v>0</v>
      </c>
      <c r="I51" s="47">
        <v>0</v>
      </c>
      <c r="J51" s="47">
        <v>24.1</v>
      </c>
      <c r="K51" s="47">
        <v>0</v>
      </c>
      <c r="L51" s="47">
        <v>3.28</v>
      </c>
      <c r="M51" s="75">
        <v>0</v>
      </c>
      <c r="N51" s="74">
        <v>0</v>
      </c>
      <c r="O51" s="47">
        <v>-118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-118</v>
      </c>
      <c r="Y51">
        <v>-1.3</v>
      </c>
      <c r="Z51">
        <v>3.28</v>
      </c>
      <c r="AA51">
        <v>0</v>
      </c>
      <c r="AB51">
        <v>0</v>
      </c>
      <c r="AC51">
        <v>24.1</v>
      </c>
    </row>
    <row r="52" spans="7:29">
      <c r="G52" t="s">
        <v>94</v>
      </c>
      <c r="H52" s="74">
        <v>0</v>
      </c>
      <c r="I52" s="47">
        <v>0</v>
      </c>
      <c r="J52" s="47">
        <v>19.28</v>
      </c>
      <c r="K52" s="47">
        <v>0</v>
      </c>
      <c r="L52" s="47">
        <v>3.28</v>
      </c>
      <c r="M52" s="75">
        <v>0</v>
      </c>
      <c r="N52" s="74">
        <v>-16</v>
      </c>
      <c r="O52" s="47">
        <v>-117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-16</v>
      </c>
      <c r="X52">
        <v>-117</v>
      </c>
      <c r="Y52">
        <v>-1.3</v>
      </c>
      <c r="Z52">
        <v>3.28</v>
      </c>
      <c r="AA52">
        <v>0</v>
      </c>
      <c r="AB52">
        <v>0</v>
      </c>
      <c r="AC52">
        <v>19.28</v>
      </c>
    </row>
    <row r="53" spans="7:29">
      <c r="G53" t="s">
        <v>95</v>
      </c>
      <c r="H53" s="74">
        <v>0</v>
      </c>
      <c r="I53" s="47">
        <v>0</v>
      </c>
      <c r="J53" s="47">
        <v>4.82</v>
      </c>
      <c r="K53" s="47">
        <v>0</v>
      </c>
      <c r="L53" s="47">
        <v>1.93</v>
      </c>
      <c r="M53" s="75">
        <v>0</v>
      </c>
      <c r="N53" s="74">
        <v>0</v>
      </c>
      <c r="O53" s="47">
        <v>-134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-134</v>
      </c>
      <c r="Y53">
        <v>-1.3</v>
      </c>
      <c r="Z53">
        <v>1.93</v>
      </c>
      <c r="AA53">
        <v>0</v>
      </c>
      <c r="AB53">
        <v>0</v>
      </c>
      <c r="AC53">
        <v>4.82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1.93</v>
      </c>
      <c r="M54" s="75">
        <v>0</v>
      </c>
      <c r="N54" s="74">
        <v>0</v>
      </c>
      <c r="O54" s="47">
        <v>-137</v>
      </c>
      <c r="P54" s="47">
        <v>-15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-137</v>
      </c>
      <c r="Y54">
        <v>-1.3</v>
      </c>
      <c r="Z54">
        <v>1.93</v>
      </c>
      <c r="AA54">
        <v>0</v>
      </c>
      <c r="AB54">
        <v>0</v>
      </c>
      <c r="AC54">
        <v>-15</v>
      </c>
    </row>
    <row r="55" spans="7:29">
      <c r="G55" t="s">
        <v>97</v>
      </c>
      <c r="H55" s="74">
        <v>0</v>
      </c>
      <c r="I55" s="47">
        <v>0</v>
      </c>
      <c r="J55" s="47">
        <v>9.64</v>
      </c>
      <c r="K55" s="47">
        <v>0</v>
      </c>
      <c r="L55" s="47">
        <v>1.93</v>
      </c>
      <c r="M55" s="75">
        <v>0</v>
      </c>
      <c r="N55" s="74">
        <v>-12</v>
      </c>
      <c r="O55" s="47">
        <v>-155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-12</v>
      </c>
      <c r="X55">
        <v>-155</v>
      </c>
      <c r="Y55">
        <v>-1.3</v>
      </c>
      <c r="Z55">
        <v>1.93</v>
      </c>
      <c r="AA55">
        <v>0</v>
      </c>
      <c r="AB55">
        <v>0</v>
      </c>
      <c r="AC55">
        <v>9.64</v>
      </c>
    </row>
    <row r="56" spans="7:29">
      <c r="G56" t="s">
        <v>98</v>
      </c>
      <c r="H56" s="74">
        <v>16.39</v>
      </c>
      <c r="I56" s="47">
        <v>0</v>
      </c>
      <c r="J56" s="47">
        <v>43.38</v>
      </c>
      <c r="K56" s="47">
        <v>0</v>
      </c>
      <c r="L56" s="47">
        <v>1.93</v>
      </c>
      <c r="M56" s="75">
        <v>0</v>
      </c>
      <c r="N56" s="74">
        <v>0</v>
      </c>
      <c r="O56" s="47">
        <v>-152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16.39</v>
      </c>
      <c r="X56">
        <v>-152</v>
      </c>
      <c r="Y56">
        <v>-1.3</v>
      </c>
      <c r="Z56">
        <v>1.93</v>
      </c>
      <c r="AA56">
        <v>0</v>
      </c>
      <c r="AB56">
        <v>0</v>
      </c>
      <c r="AC56">
        <v>43.38</v>
      </c>
    </row>
    <row r="57" spans="7:29">
      <c r="G57" t="s">
        <v>99</v>
      </c>
      <c r="H57" s="74">
        <v>25.07</v>
      </c>
      <c r="I57" s="47">
        <v>0</v>
      </c>
      <c r="J57" s="47">
        <v>86.77</v>
      </c>
      <c r="K57" s="47">
        <v>0</v>
      </c>
      <c r="L57" s="47">
        <v>1.25</v>
      </c>
      <c r="M57" s="75">
        <v>0</v>
      </c>
      <c r="N57" s="74">
        <v>0</v>
      </c>
      <c r="O57" s="47">
        <v>-155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25.07</v>
      </c>
      <c r="X57">
        <v>-155</v>
      </c>
      <c r="Y57">
        <v>-1.3</v>
      </c>
      <c r="Z57">
        <v>1.25</v>
      </c>
      <c r="AA57">
        <v>0</v>
      </c>
      <c r="AB57">
        <v>0</v>
      </c>
      <c r="AC57">
        <v>86.77</v>
      </c>
    </row>
    <row r="58" spans="7:29">
      <c r="G58" t="s">
        <v>100</v>
      </c>
      <c r="H58" s="74">
        <v>8.68</v>
      </c>
      <c r="I58" s="47">
        <v>0</v>
      </c>
      <c r="J58" s="47">
        <v>91.58</v>
      </c>
      <c r="K58" s="47">
        <v>0</v>
      </c>
      <c r="L58" s="47">
        <v>1.45</v>
      </c>
      <c r="M58" s="75">
        <v>0</v>
      </c>
      <c r="N58" s="74">
        <v>0</v>
      </c>
      <c r="O58" s="47">
        <v>-155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8.68</v>
      </c>
      <c r="X58">
        <v>-155</v>
      </c>
      <c r="Y58">
        <v>-1.3</v>
      </c>
      <c r="Z58">
        <v>1.45</v>
      </c>
      <c r="AA58">
        <v>0</v>
      </c>
      <c r="AB58">
        <v>0</v>
      </c>
      <c r="AC58">
        <v>91.58</v>
      </c>
    </row>
    <row r="59" spans="7:29">
      <c r="G59" t="s">
        <v>101</v>
      </c>
      <c r="H59" s="74">
        <v>8.68</v>
      </c>
      <c r="I59" s="47">
        <v>0</v>
      </c>
      <c r="J59" s="47">
        <v>81.94</v>
      </c>
      <c r="K59" s="47">
        <v>0</v>
      </c>
      <c r="L59" s="47">
        <v>1.74</v>
      </c>
      <c r="M59" s="75">
        <v>0</v>
      </c>
      <c r="N59" s="74">
        <v>0</v>
      </c>
      <c r="O59" s="47">
        <v>-141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8.68</v>
      </c>
      <c r="X59">
        <v>-141</v>
      </c>
      <c r="Y59">
        <v>-1.3</v>
      </c>
      <c r="Z59">
        <v>1.74</v>
      </c>
      <c r="AA59">
        <v>0</v>
      </c>
      <c r="AB59">
        <v>0</v>
      </c>
      <c r="AC59">
        <v>81.94</v>
      </c>
    </row>
    <row r="60" spans="7:29">
      <c r="G60" t="s">
        <v>102</v>
      </c>
      <c r="H60" s="74">
        <v>34.71</v>
      </c>
      <c r="I60" s="47">
        <v>0</v>
      </c>
      <c r="J60" s="47">
        <v>48.2</v>
      </c>
      <c r="K60" s="47">
        <v>0</v>
      </c>
      <c r="L60" s="47">
        <v>1.93</v>
      </c>
      <c r="M60" s="75">
        <v>0</v>
      </c>
      <c r="N60" s="74">
        <v>0</v>
      </c>
      <c r="O60" s="47">
        <v>-137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34.71</v>
      </c>
      <c r="X60">
        <v>-137</v>
      </c>
      <c r="Y60">
        <v>-1.3</v>
      </c>
      <c r="Z60">
        <v>1.93</v>
      </c>
      <c r="AA60">
        <v>0</v>
      </c>
      <c r="AB60">
        <v>0</v>
      </c>
      <c r="AC60">
        <v>48.2</v>
      </c>
    </row>
    <row r="61" spans="7:29">
      <c r="G61" t="s">
        <v>103</v>
      </c>
      <c r="H61" s="74">
        <v>30.85</v>
      </c>
      <c r="I61" s="47">
        <v>0</v>
      </c>
      <c r="J61" s="47">
        <v>9.64</v>
      </c>
      <c r="K61" s="47">
        <v>0</v>
      </c>
      <c r="L61" s="47">
        <v>1.93</v>
      </c>
      <c r="M61" s="75">
        <v>0</v>
      </c>
      <c r="N61" s="74">
        <v>0</v>
      </c>
      <c r="O61" s="47">
        <v>-132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30.85</v>
      </c>
      <c r="X61">
        <v>-132</v>
      </c>
      <c r="Y61">
        <v>-1.3</v>
      </c>
      <c r="Z61">
        <v>1.93</v>
      </c>
      <c r="AA61">
        <v>0</v>
      </c>
      <c r="AB61">
        <v>0</v>
      </c>
      <c r="AC61">
        <v>9.64</v>
      </c>
    </row>
    <row r="62" spans="7:29">
      <c r="G62" t="s">
        <v>104</v>
      </c>
      <c r="H62" s="74">
        <v>31.82</v>
      </c>
      <c r="I62" s="47">
        <v>0</v>
      </c>
      <c r="J62" s="47">
        <v>19.28</v>
      </c>
      <c r="K62" s="47">
        <v>0</v>
      </c>
      <c r="L62" s="47">
        <v>2.12</v>
      </c>
      <c r="M62" s="75">
        <v>0</v>
      </c>
      <c r="N62" s="74">
        <v>0</v>
      </c>
      <c r="O62" s="47">
        <v>-134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31.82</v>
      </c>
      <c r="X62">
        <v>-134</v>
      </c>
      <c r="Y62">
        <v>-1.3</v>
      </c>
      <c r="Z62">
        <v>2.12</v>
      </c>
      <c r="AA62">
        <v>0</v>
      </c>
      <c r="AB62">
        <v>0</v>
      </c>
      <c r="AC62">
        <v>19.28</v>
      </c>
    </row>
    <row r="63" spans="7:29">
      <c r="G63" t="s">
        <v>105</v>
      </c>
      <c r="H63" s="74">
        <v>37.6</v>
      </c>
      <c r="I63" s="47">
        <v>0</v>
      </c>
      <c r="J63" s="47">
        <v>19.28</v>
      </c>
      <c r="K63" s="47">
        <v>0</v>
      </c>
      <c r="L63" s="47">
        <v>2.41</v>
      </c>
      <c r="M63" s="75">
        <v>0</v>
      </c>
      <c r="N63" s="74">
        <v>0</v>
      </c>
      <c r="O63" s="47">
        <v>-135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37.6</v>
      </c>
      <c r="X63">
        <v>-135</v>
      </c>
      <c r="Y63">
        <v>-1.3</v>
      </c>
      <c r="Z63">
        <v>2.41</v>
      </c>
      <c r="AA63">
        <v>0</v>
      </c>
      <c r="AB63">
        <v>0</v>
      </c>
      <c r="AC63">
        <v>19.28</v>
      </c>
    </row>
    <row r="64" spans="7:29">
      <c r="G64" t="s">
        <v>106</v>
      </c>
      <c r="H64" s="74">
        <v>37.61</v>
      </c>
      <c r="I64" s="47">
        <v>0</v>
      </c>
      <c r="J64" s="47">
        <v>19.28</v>
      </c>
      <c r="K64" s="47">
        <v>0</v>
      </c>
      <c r="L64" s="47">
        <v>3.37</v>
      </c>
      <c r="M64" s="75">
        <v>0</v>
      </c>
      <c r="N64" s="74">
        <v>0</v>
      </c>
      <c r="O64" s="47">
        <v>-135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37.61</v>
      </c>
      <c r="X64">
        <v>-135</v>
      </c>
      <c r="Y64">
        <v>-1.3</v>
      </c>
      <c r="Z64">
        <v>3.37</v>
      </c>
      <c r="AA64">
        <v>0</v>
      </c>
      <c r="AB64">
        <v>0</v>
      </c>
      <c r="AC64">
        <v>19.28</v>
      </c>
    </row>
    <row r="65" spans="7:29">
      <c r="G65" t="s">
        <v>107</v>
      </c>
      <c r="H65" s="74">
        <v>60.74</v>
      </c>
      <c r="I65" s="47">
        <v>0</v>
      </c>
      <c r="J65" s="47">
        <v>0</v>
      </c>
      <c r="K65" s="47">
        <v>0</v>
      </c>
      <c r="L65" s="47">
        <v>3.37</v>
      </c>
      <c r="M65" s="75">
        <v>0</v>
      </c>
      <c r="N65" s="74">
        <v>0</v>
      </c>
      <c r="O65" s="47">
        <v>-150</v>
      </c>
      <c r="P65" s="47">
        <v>-10</v>
      </c>
      <c r="Q65" s="47">
        <v>0</v>
      </c>
      <c r="R65" s="47">
        <v>0</v>
      </c>
      <c r="S65" s="75">
        <v>0</v>
      </c>
      <c r="U65" s="74"/>
      <c r="V65" s="75"/>
      <c r="W65">
        <v>60.74</v>
      </c>
      <c r="X65">
        <v>-150</v>
      </c>
      <c r="Y65">
        <v>-1.3</v>
      </c>
      <c r="Z65">
        <v>3.37</v>
      </c>
      <c r="AA65">
        <v>0</v>
      </c>
      <c r="AB65">
        <v>0</v>
      </c>
      <c r="AC65">
        <v>-10</v>
      </c>
    </row>
    <row r="66" spans="7:29">
      <c r="G66" t="s">
        <v>108</v>
      </c>
      <c r="H66" s="74">
        <v>62.66</v>
      </c>
      <c r="I66" s="47">
        <v>0</v>
      </c>
      <c r="J66" s="47">
        <v>0</v>
      </c>
      <c r="K66" s="47">
        <v>0</v>
      </c>
      <c r="L66" s="47">
        <v>4.1500000000000004</v>
      </c>
      <c r="M66" s="75">
        <v>0</v>
      </c>
      <c r="N66" s="74">
        <v>0</v>
      </c>
      <c r="O66" s="47">
        <v>-138</v>
      </c>
      <c r="P66" s="47">
        <v>-55</v>
      </c>
      <c r="Q66" s="47">
        <v>0</v>
      </c>
      <c r="R66" s="47">
        <v>0</v>
      </c>
      <c r="S66" s="75">
        <v>0</v>
      </c>
      <c r="U66" s="74"/>
      <c r="V66" s="75"/>
      <c r="W66">
        <v>62.66</v>
      </c>
      <c r="X66">
        <v>-138</v>
      </c>
      <c r="Y66">
        <v>-1.3</v>
      </c>
      <c r="Z66">
        <v>4.1500000000000004</v>
      </c>
      <c r="AA66">
        <v>0</v>
      </c>
      <c r="AB66">
        <v>0</v>
      </c>
      <c r="AC66">
        <v>-55</v>
      </c>
    </row>
    <row r="67" spans="7:29">
      <c r="G67" t="s">
        <v>109</v>
      </c>
      <c r="H67" s="74">
        <v>75.2</v>
      </c>
      <c r="I67" s="47">
        <v>0</v>
      </c>
      <c r="J67" s="47">
        <v>0</v>
      </c>
      <c r="K67" s="47">
        <v>0</v>
      </c>
      <c r="L67" s="47">
        <v>4.82</v>
      </c>
      <c r="M67" s="75">
        <v>0</v>
      </c>
      <c r="N67" s="74">
        <v>0</v>
      </c>
      <c r="O67" s="47">
        <v>-104</v>
      </c>
      <c r="P67" s="47">
        <v>-170</v>
      </c>
      <c r="Q67" s="47">
        <v>0</v>
      </c>
      <c r="R67" s="47">
        <v>0</v>
      </c>
      <c r="S67" s="75">
        <v>0</v>
      </c>
      <c r="U67" s="74"/>
      <c r="V67" s="75"/>
      <c r="W67">
        <v>75.2</v>
      </c>
      <c r="X67">
        <v>-104</v>
      </c>
      <c r="Y67">
        <v>-1.3</v>
      </c>
      <c r="Z67">
        <v>4.82</v>
      </c>
      <c r="AA67">
        <v>0</v>
      </c>
      <c r="AB67">
        <v>0</v>
      </c>
      <c r="AC67">
        <v>-170</v>
      </c>
    </row>
    <row r="68" spans="7:29">
      <c r="G68" t="s">
        <v>110</v>
      </c>
      <c r="H68" s="74">
        <v>72.31</v>
      </c>
      <c r="I68" s="47">
        <v>0</v>
      </c>
      <c r="J68" s="47">
        <v>0</v>
      </c>
      <c r="K68" s="47">
        <v>0</v>
      </c>
      <c r="L68" s="47">
        <v>5.78</v>
      </c>
      <c r="M68" s="75">
        <v>0</v>
      </c>
      <c r="N68" s="74">
        <v>0</v>
      </c>
      <c r="O68" s="47">
        <v>-101</v>
      </c>
      <c r="P68" s="47">
        <v>-165</v>
      </c>
      <c r="Q68" s="47">
        <v>0</v>
      </c>
      <c r="R68" s="47">
        <v>0</v>
      </c>
      <c r="S68" s="75">
        <v>0</v>
      </c>
      <c r="U68" s="74"/>
      <c r="V68" s="75"/>
      <c r="W68">
        <v>72.31</v>
      </c>
      <c r="X68">
        <v>-101</v>
      </c>
      <c r="Y68">
        <v>-1.3</v>
      </c>
      <c r="Z68">
        <v>5.78</v>
      </c>
      <c r="AA68">
        <v>0</v>
      </c>
      <c r="AB68">
        <v>0</v>
      </c>
      <c r="AC68">
        <v>-165</v>
      </c>
    </row>
    <row r="69" spans="7:29">
      <c r="G69" t="s">
        <v>111</v>
      </c>
      <c r="H69" s="74">
        <v>151.36000000000001</v>
      </c>
      <c r="I69" s="47">
        <v>0</v>
      </c>
      <c r="J69" s="47">
        <v>0</v>
      </c>
      <c r="K69" s="47">
        <v>0</v>
      </c>
      <c r="L69" s="47">
        <v>6.27</v>
      </c>
      <c r="M69" s="75">
        <v>0</v>
      </c>
      <c r="N69" s="74">
        <v>0</v>
      </c>
      <c r="O69" s="47">
        <v>-162</v>
      </c>
      <c r="P69" s="47">
        <v>-33</v>
      </c>
      <c r="Q69" s="47">
        <v>0</v>
      </c>
      <c r="R69" s="47">
        <v>0</v>
      </c>
      <c r="S69" s="75">
        <v>0</v>
      </c>
      <c r="U69" s="74"/>
      <c r="V69" s="75"/>
      <c r="W69">
        <v>151.36000000000001</v>
      </c>
      <c r="X69">
        <v>-162</v>
      </c>
      <c r="Y69">
        <v>-1.3</v>
      </c>
      <c r="Z69">
        <v>6.27</v>
      </c>
      <c r="AA69">
        <v>0</v>
      </c>
      <c r="AB69">
        <v>0</v>
      </c>
      <c r="AC69">
        <v>-33</v>
      </c>
    </row>
    <row r="70" spans="7:29">
      <c r="G70" t="s">
        <v>112</v>
      </c>
      <c r="H70" s="74">
        <v>132.76</v>
      </c>
      <c r="I70" s="47">
        <v>0</v>
      </c>
      <c r="J70" s="47">
        <v>0</v>
      </c>
      <c r="K70" s="47">
        <v>0</v>
      </c>
      <c r="L70" s="47">
        <v>5.86</v>
      </c>
      <c r="M70" s="75">
        <v>0</v>
      </c>
      <c r="N70" s="74">
        <v>0</v>
      </c>
      <c r="O70" s="47">
        <v>-131</v>
      </c>
      <c r="P70" s="47">
        <v>-66</v>
      </c>
      <c r="Q70" s="47">
        <v>0</v>
      </c>
      <c r="R70" s="47">
        <v>0</v>
      </c>
      <c r="S70" s="75">
        <v>0</v>
      </c>
      <c r="U70" s="74"/>
      <c r="V70" s="75"/>
      <c r="W70">
        <v>132.76</v>
      </c>
      <c r="X70">
        <v>-131</v>
      </c>
      <c r="Y70">
        <v>-1.3</v>
      </c>
      <c r="Z70">
        <v>5.86</v>
      </c>
      <c r="AA70">
        <v>0</v>
      </c>
      <c r="AB70">
        <v>0</v>
      </c>
      <c r="AC70">
        <v>-66</v>
      </c>
    </row>
    <row r="71" spans="7:29">
      <c r="G71" t="s">
        <v>113</v>
      </c>
      <c r="H71" s="74">
        <v>116.88</v>
      </c>
      <c r="I71" s="47">
        <v>0</v>
      </c>
      <c r="J71" s="47">
        <v>0</v>
      </c>
      <c r="K71" s="47">
        <v>0</v>
      </c>
      <c r="L71" s="47">
        <v>6.05</v>
      </c>
      <c r="M71" s="75">
        <v>0</v>
      </c>
      <c r="N71" s="74">
        <v>0</v>
      </c>
      <c r="O71" s="47">
        <v>-182</v>
      </c>
      <c r="P71" s="47">
        <v>-69</v>
      </c>
      <c r="Q71" s="47">
        <v>0</v>
      </c>
      <c r="R71" s="47">
        <v>0</v>
      </c>
      <c r="S71" s="75">
        <v>0</v>
      </c>
      <c r="U71" s="74"/>
      <c r="V71" s="75"/>
      <c r="W71">
        <v>116.88</v>
      </c>
      <c r="X71">
        <v>-182</v>
      </c>
      <c r="Y71">
        <v>-1.3</v>
      </c>
      <c r="Z71">
        <v>6.05</v>
      </c>
      <c r="AA71">
        <v>0</v>
      </c>
      <c r="AB71">
        <v>0</v>
      </c>
      <c r="AC71">
        <v>-69</v>
      </c>
    </row>
    <row r="72" spans="7:29">
      <c r="G72" t="s">
        <v>114</v>
      </c>
      <c r="H72" s="74">
        <v>79.63</v>
      </c>
      <c r="I72" s="47">
        <v>0</v>
      </c>
      <c r="J72" s="47">
        <v>0</v>
      </c>
      <c r="K72" s="47">
        <v>0</v>
      </c>
      <c r="L72" s="47">
        <v>5.16</v>
      </c>
      <c r="M72" s="75">
        <v>0</v>
      </c>
      <c r="N72" s="74">
        <v>0</v>
      </c>
      <c r="O72" s="47">
        <v>-165</v>
      </c>
      <c r="P72" s="47">
        <v>-73</v>
      </c>
      <c r="Q72" s="47">
        <v>0</v>
      </c>
      <c r="R72" s="47">
        <v>0</v>
      </c>
      <c r="S72" s="75">
        <v>0</v>
      </c>
      <c r="U72" s="74"/>
      <c r="V72" s="75"/>
      <c r="W72">
        <v>79.63</v>
      </c>
      <c r="X72">
        <v>-165</v>
      </c>
      <c r="Y72">
        <v>-1.3</v>
      </c>
      <c r="Z72">
        <v>5.16</v>
      </c>
      <c r="AA72">
        <v>0</v>
      </c>
      <c r="AB72">
        <v>0</v>
      </c>
      <c r="AC72">
        <v>-73</v>
      </c>
    </row>
    <row r="73" spans="7:29">
      <c r="G73" t="s">
        <v>115</v>
      </c>
      <c r="H73" s="74">
        <v>46.79</v>
      </c>
      <c r="I73" s="47">
        <v>0</v>
      </c>
      <c r="J73" s="47">
        <v>0</v>
      </c>
      <c r="K73" s="47">
        <v>0</v>
      </c>
      <c r="L73" s="47">
        <v>4.25</v>
      </c>
      <c r="M73" s="75">
        <v>0.13</v>
      </c>
      <c r="N73" s="74">
        <v>0</v>
      </c>
      <c r="O73" s="47">
        <v>-132</v>
      </c>
      <c r="P73" s="47">
        <v>-57</v>
      </c>
      <c r="Q73" s="47">
        <v>0</v>
      </c>
      <c r="R73" s="47">
        <v>0</v>
      </c>
      <c r="S73" s="75">
        <v>0</v>
      </c>
      <c r="U73" s="74"/>
      <c r="V73" s="75"/>
      <c r="W73">
        <v>46.79</v>
      </c>
      <c r="X73">
        <v>-132</v>
      </c>
      <c r="Y73">
        <v>-1.3</v>
      </c>
      <c r="Z73">
        <v>4.25</v>
      </c>
      <c r="AA73">
        <v>0</v>
      </c>
      <c r="AB73">
        <v>0.13</v>
      </c>
      <c r="AC73">
        <v>-57</v>
      </c>
    </row>
    <row r="74" spans="7:29">
      <c r="G74" t="s">
        <v>116</v>
      </c>
      <c r="H74" s="74">
        <v>28.89</v>
      </c>
      <c r="I74" s="47">
        <v>0</v>
      </c>
      <c r="J74" s="47">
        <v>0</v>
      </c>
      <c r="K74" s="47">
        <v>0</v>
      </c>
      <c r="L74" s="47">
        <v>3.93</v>
      </c>
      <c r="M74" s="75">
        <v>0.75</v>
      </c>
      <c r="N74" s="74">
        <v>0</v>
      </c>
      <c r="O74" s="47">
        <v>-140</v>
      </c>
      <c r="P74" s="47">
        <v>-53</v>
      </c>
      <c r="Q74" s="47">
        <v>0</v>
      </c>
      <c r="R74" s="47">
        <v>0</v>
      </c>
      <c r="S74" s="75">
        <v>0</v>
      </c>
      <c r="U74" s="74"/>
      <c r="V74" s="75"/>
      <c r="W74">
        <v>28.89</v>
      </c>
      <c r="X74">
        <v>-140</v>
      </c>
      <c r="Y74">
        <v>-1.3</v>
      </c>
      <c r="Z74">
        <v>3.93</v>
      </c>
      <c r="AA74">
        <v>0</v>
      </c>
      <c r="AB74">
        <v>0.75</v>
      </c>
      <c r="AC74">
        <v>-53</v>
      </c>
    </row>
    <row r="75" spans="7:29">
      <c r="G75" t="s">
        <v>117</v>
      </c>
      <c r="H75" s="74">
        <v>33.93</v>
      </c>
      <c r="I75" s="47">
        <v>0</v>
      </c>
      <c r="J75" s="47">
        <v>0</v>
      </c>
      <c r="K75" s="47">
        <v>0</v>
      </c>
      <c r="L75" s="47">
        <v>1.94</v>
      </c>
      <c r="M75" s="75">
        <v>0.67</v>
      </c>
      <c r="N75" s="74">
        <v>0</v>
      </c>
      <c r="O75" s="47">
        <v>-24</v>
      </c>
      <c r="P75" s="47">
        <v>-38</v>
      </c>
      <c r="Q75" s="47">
        <v>0</v>
      </c>
      <c r="R75" s="47">
        <v>0</v>
      </c>
      <c r="S75" s="75">
        <v>0</v>
      </c>
      <c r="U75" s="74"/>
      <c r="V75" s="75"/>
      <c r="W75">
        <v>33.93</v>
      </c>
      <c r="X75">
        <v>-24</v>
      </c>
      <c r="Y75">
        <v>-1.3</v>
      </c>
      <c r="Z75">
        <v>1.94</v>
      </c>
      <c r="AA75">
        <v>0</v>
      </c>
      <c r="AB75">
        <v>0.67</v>
      </c>
      <c r="AC75">
        <v>-38</v>
      </c>
    </row>
    <row r="76" spans="7:29">
      <c r="G76" t="s">
        <v>118</v>
      </c>
      <c r="H76" s="74">
        <v>23.44</v>
      </c>
      <c r="I76" s="47">
        <v>0</v>
      </c>
      <c r="J76" s="47">
        <v>0</v>
      </c>
      <c r="K76" s="47">
        <v>0</v>
      </c>
      <c r="L76" s="47">
        <v>2.1800000000000002</v>
      </c>
      <c r="M76" s="75">
        <v>0.43</v>
      </c>
      <c r="N76" s="74">
        <v>0</v>
      </c>
      <c r="O76" s="47">
        <v>-28</v>
      </c>
      <c r="P76" s="47">
        <v>-38</v>
      </c>
      <c r="Q76" s="47">
        <v>0</v>
      </c>
      <c r="R76" s="47">
        <v>0</v>
      </c>
      <c r="S76" s="75">
        <v>0</v>
      </c>
      <c r="U76" s="74"/>
      <c r="V76" s="75"/>
      <c r="W76">
        <v>23.44</v>
      </c>
      <c r="X76">
        <v>-28</v>
      </c>
      <c r="Y76">
        <v>-1.3</v>
      </c>
      <c r="Z76">
        <v>2.1800000000000002</v>
      </c>
      <c r="AA76">
        <v>0</v>
      </c>
      <c r="AB76">
        <v>0.43</v>
      </c>
      <c r="AC76">
        <v>-38</v>
      </c>
    </row>
    <row r="77" spans="7:29">
      <c r="G77" t="s">
        <v>119</v>
      </c>
      <c r="H77" s="74">
        <v>18.8</v>
      </c>
      <c r="I77" s="47">
        <v>0</v>
      </c>
      <c r="J77" s="47">
        <v>0</v>
      </c>
      <c r="K77" s="47">
        <v>0</v>
      </c>
      <c r="L77" s="47">
        <v>2.0299999999999998</v>
      </c>
      <c r="M77" s="75">
        <v>0.39</v>
      </c>
      <c r="N77" s="74">
        <v>0</v>
      </c>
      <c r="O77" s="47">
        <v>-50</v>
      </c>
      <c r="P77" s="47">
        <v>-61</v>
      </c>
      <c r="Q77" s="47">
        <v>0</v>
      </c>
      <c r="R77" s="47">
        <v>0</v>
      </c>
      <c r="S77" s="75">
        <v>0</v>
      </c>
      <c r="U77" s="74"/>
      <c r="V77" s="75"/>
      <c r="W77">
        <v>18.8</v>
      </c>
      <c r="X77">
        <v>-50</v>
      </c>
      <c r="Y77">
        <v>-1.3</v>
      </c>
      <c r="Z77">
        <v>2.0299999999999998</v>
      </c>
      <c r="AA77">
        <v>0</v>
      </c>
      <c r="AB77">
        <v>0.39</v>
      </c>
      <c r="AC77">
        <v>-61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2.4</v>
      </c>
      <c r="M78" s="75">
        <v>0.23</v>
      </c>
      <c r="N78" s="74">
        <v>-5</v>
      </c>
      <c r="O78" s="47">
        <v>-71</v>
      </c>
      <c r="P78" s="47">
        <v>-90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-71</v>
      </c>
      <c r="Y78">
        <v>-1.3</v>
      </c>
      <c r="Z78">
        <v>2.4</v>
      </c>
      <c r="AA78">
        <v>0</v>
      </c>
      <c r="AB78">
        <v>0.23</v>
      </c>
      <c r="AC78">
        <v>-90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4.49</v>
      </c>
      <c r="M79" s="75">
        <v>0</v>
      </c>
      <c r="N79" s="74">
        <v>-18</v>
      </c>
      <c r="O79" s="47">
        <v>-70</v>
      </c>
      <c r="P79" s="47">
        <v>-74</v>
      </c>
      <c r="Q79" s="47">
        <v>0</v>
      </c>
      <c r="R79" s="47">
        <v>0</v>
      </c>
      <c r="S79" s="75">
        <v>0</v>
      </c>
      <c r="U79" s="74"/>
      <c r="V79" s="75"/>
      <c r="W79">
        <v>-18</v>
      </c>
      <c r="X79">
        <v>-70</v>
      </c>
      <c r="Y79">
        <v>-1.3</v>
      </c>
      <c r="Z79">
        <v>4.49</v>
      </c>
      <c r="AA79">
        <v>0</v>
      </c>
      <c r="AB79">
        <v>0</v>
      </c>
      <c r="AC79">
        <v>-74</v>
      </c>
    </row>
    <row r="80" spans="7:29">
      <c r="G80" t="s">
        <v>122</v>
      </c>
      <c r="H80" s="74">
        <v>8.4600000000000009</v>
      </c>
      <c r="I80" s="47">
        <v>0</v>
      </c>
      <c r="J80" s="47">
        <v>0</v>
      </c>
      <c r="K80" s="47">
        <v>0</v>
      </c>
      <c r="L80" s="47">
        <v>6.18</v>
      </c>
      <c r="M80" s="75">
        <v>0</v>
      </c>
      <c r="N80" s="74">
        <v>0</v>
      </c>
      <c r="O80" s="47">
        <v>-60</v>
      </c>
      <c r="P80" s="47">
        <v>-90</v>
      </c>
      <c r="Q80" s="47">
        <v>0</v>
      </c>
      <c r="R80" s="47">
        <v>0</v>
      </c>
      <c r="S80" s="75">
        <v>0</v>
      </c>
      <c r="U80" s="74"/>
      <c r="V80" s="75"/>
      <c r="W80">
        <v>8.4600000000000009</v>
      </c>
      <c r="X80">
        <v>-60</v>
      </c>
      <c r="Y80">
        <v>-1.3</v>
      </c>
      <c r="Z80">
        <v>6.18</v>
      </c>
      <c r="AA80">
        <v>0</v>
      </c>
      <c r="AB80">
        <v>0</v>
      </c>
      <c r="AC80">
        <v>-90</v>
      </c>
    </row>
    <row r="81" spans="7:29">
      <c r="G81" t="s">
        <v>123</v>
      </c>
      <c r="H81" s="74">
        <v>26.04</v>
      </c>
      <c r="I81" s="47">
        <v>0</v>
      </c>
      <c r="J81" s="47">
        <v>0</v>
      </c>
      <c r="K81" s="47">
        <v>0</v>
      </c>
      <c r="L81" s="47">
        <v>8.19</v>
      </c>
      <c r="M81" s="75">
        <v>0</v>
      </c>
      <c r="N81" s="74">
        <v>0</v>
      </c>
      <c r="O81" s="47">
        <v>-35</v>
      </c>
      <c r="P81" s="47">
        <v>-46</v>
      </c>
      <c r="Q81" s="47">
        <v>0</v>
      </c>
      <c r="R81" s="47">
        <v>0</v>
      </c>
      <c r="S81" s="75">
        <v>0</v>
      </c>
      <c r="U81" s="74"/>
      <c r="V81" s="75"/>
      <c r="W81">
        <v>26.04</v>
      </c>
      <c r="X81">
        <v>-35</v>
      </c>
      <c r="Y81">
        <v>-1.3</v>
      </c>
      <c r="Z81">
        <v>8.19</v>
      </c>
      <c r="AA81">
        <v>0</v>
      </c>
      <c r="AB81">
        <v>0</v>
      </c>
      <c r="AC81">
        <v>-46</v>
      </c>
    </row>
    <row r="82" spans="7:29">
      <c r="G82" t="s">
        <v>124</v>
      </c>
      <c r="H82" s="74">
        <v>39.53</v>
      </c>
      <c r="I82" s="47">
        <v>0</v>
      </c>
      <c r="J82" s="47">
        <v>0</v>
      </c>
      <c r="K82" s="47">
        <v>0</v>
      </c>
      <c r="L82" s="47">
        <v>8.19</v>
      </c>
      <c r="M82" s="75">
        <v>0</v>
      </c>
      <c r="N82" s="74">
        <v>0</v>
      </c>
      <c r="O82" s="47">
        <v>-28</v>
      </c>
      <c r="P82" s="47">
        <v>-32</v>
      </c>
      <c r="Q82" s="47">
        <v>0</v>
      </c>
      <c r="R82" s="47">
        <v>0</v>
      </c>
      <c r="S82" s="75">
        <v>0</v>
      </c>
      <c r="U82" s="74"/>
      <c r="V82" s="75"/>
      <c r="W82">
        <v>39.53</v>
      </c>
      <c r="X82">
        <v>-28</v>
      </c>
      <c r="Y82">
        <v>-1.3</v>
      </c>
      <c r="Z82">
        <v>8.19</v>
      </c>
      <c r="AA82">
        <v>0</v>
      </c>
      <c r="AB82">
        <v>0</v>
      </c>
      <c r="AC82">
        <v>-32</v>
      </c>
    </row>
    <row r="83" spans="7:29">
      <c r="G83" t="s">
        <v>125</v>
      </c>
      <c r="H83" s="74">
        <v>57.85</v>
      </c>
      <c r="I83" s="47">
        <v>19.28</v>
      </c>
      <c r="J83" s="47">
        <v>0</v>
      </c>
      <c r="K83" s="47">
        <v>0</v>
      </c>
      <c r="L83" s="47">
        <v>7.71</v>
      </c>
      <c r="M83" s="75">
        <v>0</v>
      </c>
      <c r="N83" s="74">
        <v>0</v>
      </c>
      <c r="O83" s="47">
        <v>0</v>
      </c>
      <c r="P83" s="47">
        <v>-46</v>
      </c>
      <c r="Q83" s="47">
        <v>0</v>
      </c>
      <c r="R83" s="47">
        <v>0</v>
      </c>
      <c r="S83" s="75">
        <v>0</v>
      </c>
      <c r="U83" s="74"/>
      <c r="V83" s="75"/>
      <c r="W83">
        <v>57.85</v>
      </c>
      <c r="X83">
        <v>19.28</v>
      </c>
      <c r="Y83">
        <v>-1.3</v>
      </c>
      <c r="Z83">
        <v>7.71</v>
      </c>
      <c r="AA83">
        <v>0</v>
      </c>
      <c r="AB83">
        <v>0</v>
      </c>
      <c r="AC83">
        <v>-46</v>
      </c>
    </row>
    <row r="84" spans="7:29">
      <c r="G84" t="s">
        <v>126</v>
      </c>
      <c r="H84" s="74">
        <v>63.63</v>
      </c>
      <c r="I84" s="47">
        <v>23.14</v>
      </c>
      <c r="J84" s="47">
        <v>0</v>
      </c>
      <c r="K84" s="47">
        <v>0</v>
      </c>
      <c r="L84" s="47">
        <v>7.23</v>
      </c>
      <c r="M84" s="75">
        <v>0</v>
      </c>
      <c r="N84" s="74">
        <v>0</v>
      </c>
      <c r="O84" s="47">
        <v>0</v>
      </c>
      <c r="P84" s="47">
        <v>-14</v>
      </c>
      <c r="Q84" s="47">
        <v>0</v>
      </c>
      <c r="R84" s="47">
        <v>0</v>
      </c>
      <c r="S84" s="75">
        <v>0</v>
      </c>
      <c r="U84" s="74"/>
      <c r="V84" s="75"/>
      <c r="W84">
        <v>63.63</v>
      </c>
      <c r="X84">
        <v>23.14</v>
      </c>
      <c r="Y84">
        <v>-1.3</v>
      </c>
      <c r="Z84">
        <v>7.23</v>
      </c>
      <c r="AA84">
        <v>0</v>
      </c>
      <c r="AB84">
        <v>0</v>
      </c>
      <c r="AC84">
        <v>-14</v>
      </c>
    </row>
    <row r="85" spans="7:29">
      <c r="G85" t="s">
        <v>127</v>
      </c>
      <c r="H85" s="74">
        <v>48.2</v>
      </c>
      <c r="I85" s="47">
        <v>47.24</v>
      </c>
      <c r="J85" s="47">
        <v>20.25</v>
      </c>
      <c r="K85" s="47">
        <v>0</v>
      </c>
      <c r="L85" s="47">
        <v>7.23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48.2</v>
      </c>
      <c r="X85">
        <v>47.24</v>
      </c>
      <c r="Y85">
        <v>-1.3</v>
      </c>
      <c r="Z85">
        <v>7.23</v>
      </c>
      <c r="AA85">
        <v>0</v>
      </c>
      <c r="AB85">
        <v>0</v>
      </c>
      <c r="AC85">
        <v>20.25</v>
      </c>
    </row>
    <row r="86" spans="7:29">
      <c r="G86" t="s">
        <v>128</v>
      </c>
      <c r="H86" s="74">
        <v>43.38</v>
      </c>
      <c r="I86" s="47">
        <v>49.17</v>
      </c>
      <c r="J86" s="47">
        <v>25.07</v>
      </c>
      <c r="K86" s="47">
        <v>0</v>
      </c>
      <c r="L86" s="47">
        <v>6.75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43.38</v>
      </c>
      <c r="X86">
        <v>49.17</v>
      </c>
      <c r="Y86">
        <v>-1.3</v>
      </c>
      <c r="Z86">
        <v>6.75</v>
      </c>
      <c r="AA86">
        <v>0</v>
      </c>
      <c r="AB86">
        <v>0</v>
      </c>
      <c r="AC86">
        <v>25.07</v>
      </c>
    </row>
    <row r="87" spans="7:29">
      <c r="G87" t="s">
        <v>129</v>
      </c>
      <c r="H87" s="74">
        <v>66.52</v>
      </c>
      <c r="I87" s="47">
        <v>37.6</v>
      </c>
      <c r="J87" s="47">
        <v>27.96</v>
      </c>
      <c r="K87" s="47">
        <v>0</v>
      </c>
      <c r="L87" s="47">
        <v>6.75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66.52</v>
      </c>
      <c r="X87">
        <v>37.6</v>
      </c>
      <c r="Y87">
        <v>-1.3</v>
      </c>
      <c r="Z87">
        <v>6.75</v>
      </c>
      <c r="AA87">
        <v>0</v>
      </c>
      <c r="AB87">
        <v>0</v>
      </c>
      <c r="AC87">
        <v>27.96</v>
      </c>
    </row>
    <row r="88" spans="7:29">
      <c r="G88" t="s">
        <v>130</v>
      </c>
      <c r="H88" s="74">
        <v>66.53</v>
      </c>
      <c r="I88" s="47">
        <v>40.49</v>
      </c>
      <c r="J88" s="47">
        <v>32.78</v>
      </c>
      <c r="K88" s="47">
        <v>0</v>
      </c>
      <c r="L88" s="47">
        <v>5.78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66.53</v>
      </c>
      <c r="X88">
        <v>40.49</v>
      </c>
      <c r="Y88">
        <v>-1.3</v>
      </c>
      <c r="Z88">
        <v>5.78</v>
      </c>
      <c r="AA88">
        <v>0</v>
      </c>
      <c r="AB88">
        <v>0</v>
      </c>
      <c r="AC88">
        <v>32.78</v>
      </c>
    </row>
    <row r="89" spans="7:29">
      <c r="G89" t="s">
        <v>131</v>
      </c>
      <c r="H89" s="74">
        <v>41.46</v>
      </c>
      <c r="I89" s="47">
        <v>17.350000000000001</v>
      </c>
      <c r="J89" s="47">
        <v>8.68</v>
      </c>
      <c r="K89" s="47">
        <v>0</v>
      </c>
      <c r="L89" s="47">
        <v>4.82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41.46</v>
      </c>
      <c r="X89">
        <v>17.350000000000001</v>
      </c>
      <c r="Y89">
        <v>-1.3</v>
      </c>
      <c r="Z89">
        <v>4.82</v>
      </c>
      <c r="AA89">
        <v>0</v>
      </c>
      <c r="AB89">
        <v>0</v>
      </c>
      <c r="AC89">
        <v>8.68</v>
      </c>
    </row>
    <row r="90" spans="7:29">
      <c r="G90" t="s">
        <v>132</v>
      </c>
      <c r="H90" s="74">
        <v>42.42</v>
      </c>
      <c r="I90" s="47">
        <v>6.75</v>
      </c>
      <c r="J90" s="47">
        <v>7.71</v>
      </c>
      <c r="K90" s="47">
        <v>0</v>
      </c>
      <c r="L90" s="47">
        <v>4.82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42.42</v>
      </c>
      <c r="X90">
        <v>6.75</v>
      </c>
      <c r="Y90">
        <v>-1.3</v>
      </c>
      <c r="Z90">
        <v>4.82</v>
      </c>
      <c r="AA90">
        <v>0</v>
      </c>
      <c r="AB90">
        <v>0</v>
      </c>
      <c r="AC90">
        <v>7.71</v>
      </c>
    </row>
    <row r="91" spans="7:29">
      <c r="G91" t="s">
        <v>133</v>
      </c>
      <c r="H91" s="74">
        <v>91.59</v>
      </c>
      <c r="I91" s="47">
        <v>16.39</v>
      </c>
      <c r="J91" s="47">
        <v>0</v>
      </c>
      <c r="K91" s="47">
        <v>0</v>
      </c>
      <c r="L91" s="47">
        <v>3.86</v>
      </c>
      <c r="M91" s="75">
        <v>0</v>
      </c>
      <c r="N91" s="74">
        <v>0</v>
      </c>
      <c r="O91" s="47">
        <v>0</v>
      </c>
      <c r="P91" s="47">
        <v>-11</v>
      </c>
      <c r="Q91" s="47">
        <v>-10</v>
      </c>
      <c r="R91" s="47">
        <v>0</v>
      </c>
      <c r="S91" s="75">
        <v>0</v>
      </c>
      <c r="U91" s="74"/>
      <c r="V91" s="75"/>
      <c r="W91">
        <v>91.59</v>
      </c>
      <c r="X91">
        <v>16.39</v>
      </c>
      <c r="Y91">
        <v>-1.3</v>
      </c>
      <c r="Z91">
        <v>3.86</v>
      </c>
      <c r="AA91">
        <v>-10</v>
      </c>
      <c r="AB91">
        <v>0</v>
      </c>
      <c r="AC91">
        <v>-11</v>
      </c>
    </row>
    <row r="92" spans="7:29">
      <c r="G92" t="s">
        <v>134</v>
      </c>
      <c r="H92" s="74">
        <v>87.73</v>
      </c>
      <c r="I92" s="47">
        <v>23.14</v>
      </c>
      <c r="J92" s="47">
        <v>0</v>
      </c>
      <c r="K92" s="47">
        <v>0</v>
      </c>
      <c r="L92" s="47">
        <v>2.89</v>
      </c>
      <c r="M92" s="75">
        <v>0</v>
      </c>
      <c r="N92" s="74">
        <v>0</v>
      </c>
      <c r="O92" s="47">
        <v>0</v>
      </c>
      <c r="P92" s="47">
        <v>-9</v>
      </c>
      <c r="Q92" s="47">
        <v>-10</v>
      </c>
      <c r="R92" s="47">
        <v>0</v>
      </c>
      <c r="S92" s="75">
        <v>0</v>
      </c>
      <c r="U92" s="74"/>
      <c r="V92" s="75"/>
      <c r="W92">
        <v>87.73</v>
      </c>
      <c r="X92">
        <v>23.14</v>
      </c>
      <c r="Y92">
        <v>-1.3</v>
      </c>
      <c r="Z92">
        <v>2.89</v>
      </c>
      <c r="AA92">
        <v>-10</v>
      </c>
      <c r="AB92">
        <v>0</v>
      </c>
      <c r="AC92">
        <v>-9</v>
      </c>
    </row>
    <row r="93" spans="7:29">
      <c r="G93" t="s">
        <v>135</v>
      </c>
      <c r="H93" s="74">
        <v>56.88</v>
      </c>
      <c r="I93" s="47">
        <v>0</v>
      </c>
      <c r="J93" s="47">
        <v>0</v>
      </c>
      <c r="K93" s="47">
        <v>0</v>
      </c>
      <c r="L93" s="47">
        <v>2.89</v>
      </c>
      <c r="M93" s="75">
        <v>0</v>
      </c>
      <c r="N93" s="74">
        <v>0</v>
      </c>
      <c r="O93" s="47">
        <v>0</v>
      </c>
      <c r="P93" s="47">
        <v>-40</v>
      </c>
      <c r="Q93" s="47">
        <v>-10</v>
      </c>
      <c r="R93" s="47">
        <v>0</v>
      </c>
      <c r="S93" s="75">
        <v>0</v>
      </c>
      <c r="U93" s="74"/>
      <c r="V93" s="75"/>
      <c r="W93">
        <v>56.88</v>
      </c>
      <c r="X93">
        <v>0</v>
      </c>
      <c r="Y93">
        <v>-1.3</v>
      </c>
      <c r="Z93">
        <v>2.89</v>
      </c>
      <c r="AA93">
        <v>-10</v>
      </c>
      <c r="AB93">
        <v>0</v>
      </c>
      <c r="AC93">
        <v>-40</v>
      </c>
    </row>
    <row r="94" spans="7:29">
      <c r="G94" t="s">
        <v>136</v>
      </c>
      <c r="H94" s="74">
        <v>56.88</v>
      </c>
      <c r="I94" s="47">
        <v>0</v>
      </c>
      <c r="J94" s="47">
        <v>0</v>
      </c>
      <c r="K94" s="47">
        <v>0</v>
      </c>
      <c r="L94" s="47">
        <v>2.41</v>
      </c>
      <c r="M94" s="75">
        <v>0</v>
      </c>
      <c r="N94" s="74">
        <v>0</v>
      </c>
      <c r="O94" s="47">
        <v>0</v>
      </c>
      <c r="P94" s="47">
        <v>-46</v>
      </c>
      <c r="Q94" s="47">
        <v>-10</v>
      </c>
      <c r="R94" s="47">
        <v>0</v>
      </c>
      <c r="S94" s="75">
        <v>0</v>
      </c>
      <c r="U94" s="74"/>
      <c r="V94" s="75"/>
      <c r="W94">
        <v>56.88</v>
      </c>
      <c r="X94">
        <v>0</v>
      </c>
      <c r="Y94">
        <v>-1.3</v>
      </c>
      <c r="Z94">
        <v>2.41</v>
      </c>
      <c r="AA94">
        <v>-10</v>
      </c>
      <c r="AB94">
        <v>0</v>
      </c>
      <c r="AC94">
        <v>-46</v>
      </c>
    </row>
    <row r="95" spans="7:29">
      <c r="G95" t="s">
        <v>137</v>
      </c>
      <c r="H95" s="74">
        <v>53.01</v>
      </c>
      <c r="I95" s="47">
        <v>0</v>
      </c>
      <c r="J95" s="47">
        <v>0</v>
      </c>
      <c r="K95" s="47">
        <v>0</v>
      </c>
      <c r="L95" s="47">
        <v>1.93</v>
      </c>
      <c r="M95" s="75">
        <v>0</v>
      </c>
      <c r="N95" s="74">
        <v>0</v>
      </c>
      <c r="O95" s="47">
        <v>0</v>
      </c>
      <c r="P95" s="47">
        <v>-12</v>
      </c>
      <c r="Q95" s="47">
        <v>-15</v>
      </c>
      <c r="R95" s="47">
        <v>0</v>
      </c>
      <c r="S95" s="75">
        <v>0</v>
      </c>
      <c r="U95" s="74"/>
      <c r="V95" s="75"/>
      <c r="W95">
        <v>53.01</v>
      </c>
      <c r="X95">
        <v>0</v>
      </c>
      <c r="Y95">
        <v>-1.3</v>
      </c>
      <c r="Z95">
        <v>1.93</v>
      </c>
      <c r="AA95">
        <v>-15</v>
      </c>
      <c r="AB95">
        <v>0</v>
      </c>
      <c r="AC95">
        <v>-12</v>
      </c>
    </row>
    <row r="96" spans="7:29">
      <c r="G96" t="s">
        <v>138</v>
      </c>
      <c r="H96" s="74">
        <v>58.81</v>
      </c>
      <c r="I96" s="47">
        <v>0</v>
      </c>
      <c r="J96" s="47">
        <v>0</v>
      </c>
      <c r="K96" s="47">
        <v>0</v>
      </c>
      <c r="L96" s="47">
        <v>1.45</v>
      </c>
      <c r="M96" s="75">
        <v>0</v>
      </c>
      <c r="N96" s="74">
        <v>0</v>
      </c>
      <c r="O96" s="47">
        <v>0</v>
      </c>
      <c r="P96" s="47">
        <v>-10</v>
      </c>
      <c r="Q96" s="47">
        <v>-15</v>
      </c>
      <c r="R96" s="47">
        <v>0</v>
      </c>
      <c r="S96" s="75">
        <v>0</v>
      </c>
      <c r="U96" s="74"/>
      <c r="V96" s="75"/>
      <c r="W96">
        <v>58.81</v>
      </c>
      <c r="X96">
        <v>0</v>
      </c>
      <c r="Y96">
        <v>-1.3</v>
      </c>
      <c r="Z96">
        <v>1.45</v>
      </c>
      <c r="AA96">
        <v>-15</v>
      </c>
      <c r="AB96">
        <v>0</v>
      </c>
      <c r="AC96">
        <v>-10</v>
      </c>
    </row>
    <row r="97" spans="1:83">
      <c r="G97" t="s">
        <v>139</v>
      </c>
      <c r="H97" s="74">
        <v>89.66</v>
      </c>
      <c r="I97" s="47">
        <v>0</v>
      </c>
      <c r="J97" s="47">
        <v>0</v>
      </c>
      <c r="K97" s="47">
        <v>0</v>
      </c>
      <c r="L97" s="47">
        <v>1.45</v>
      </c>
      <c r="M97" s="75">
        <v>0</v>
      </c>
      <c r="N97" s="74">
        <v>0</v>
      </c>
      <c r="O97" s="47">
        <v>-10</v>
      </c>
      <c r="P97" s="47">
        <v>0</v>
      </c>
      <c r="Q97" s="47">
        <v>-20</v>
      </c>
      <c r="R97" s="47">
        <v>0</v>
      </c>
      <c r="S97" s="75">
        <v>0</v>
      </c>
      <c r="U97" s="74"/>
      <c r="V97" s="75"/>
      <c r="W97">
        <v>89.66</v>
      </c>
      <c r="X97">
        <v>-10</v>
      </c>
      <c r="Y97">
        <v>-1.3</v>
      </c>
      <c r="Z97">
        <v>1.45</v>
      </c>
      <c r="AA97">
        <v>-20</v>
      </c>
      <c r="AB97">
        <v>0</v>
      </c>
      <c r="AC97">
        <v>0</v>
      </c>
    </row>
    <row r="98" spans="1:83">
      <c r="G98" t="s">
        <v>140</v>
      </c>
      <c r="H98" s="74">
        <v>80.98</v>
      </c>
      <c r="I98" s="47">
        <v>0</v>
      </c>
      <c r="J98" s="47">
        <v>0</v>
      </c>
      <c r="K98" s="47">
        <v>0</v>
      </c>
      <c r="L98" s="47">
        <v>1.45</v>
      </c>
      <c r="M98" s="75">
        <v>0</v>
      </c>
      <c r="N98" s="74">
        <v>0</v>
      </c>
      <c r="O98" s="47">
        <v>-15</v>
      </c>
      <c r="P98" s="47">
        <v>0</v>
      </c>
      <c r="Q98" s="47">
        <v>-20</v>
      </c>
      <c r="R98" s="47">
        <v>0</v>
      </c>
      <c r="S98" s="75">
        <v>0</v>
      </c>
      <c r="U98" s="74"/>
      <c r="V98" s="75"/>
      <c r="W98">
        <v>80.98</v>
      </c>
      <c r="X98">
        <v>-15</v>
      </c>
      <c r="Y98">
        <v>-1.3</v>
      </c>
      <c r="Z98">
        <v>1.45</v>
      </c>
      <c r="AA98">
        <v>-20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1.3942875000000003</v>
      </c>
      <c r="I99" s="70">
        <f t="shared" ref="I99:BQ99" si="1">SUM(I3:I98)/4000</f>
        <v>7.0137499999999992E-2</v>
      </c>
      <c r="J99" s="70">
        <f t="shared" si="1"/>
        <v>0.23788500000000001</v>
      </c>
      <c r="K99" s="70">
        <f t="shared" si="1"/>
        <v>0</v>
      </c>
      <c r="L99" s="70">
        <f t="shared" si="1"/>
        <v>0.10391499999999999</v>
      </c>
      <c r="M99" s="70">
        <f t="shared" si="1"/>
        <v>6.4999999999999997E-4</v>
      </c>
      <c r="N99" s="69">
        <f t="shared" si="1"/>
        <v>-1.4E-2</v>
      </c>
      <c r="O99" s="70">
        <f t="shared" si="1"/>
        <v>-1.8985000000000001</v>
      </c>
      <c r="P99" s="70">
        <f t="shared" si="1"/>
        <v>-0.52749999999999997</v>
      </c>
      <c r="Q99" s="70">
        <f t="shared" si="1"/>
        <v>-0.10125000000000001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1.3802875000000003</v>
      </c>
      <c r="X99">
        <f t="shared" si="1"/>
        <v>-1.8283624999999997</v>
      </c>
      <c r="Y99">
        <f t="shared" si="1"/>
        <v>-3.6749999999999998E-2</v>
      </c>
      <c r="Z99">
        <f t="shared" si="1"/>
        <v>0.10391499999999999</v>
      </c>
      <c r="AA99">
        <f t="shared" si="1"/>
        <v>-0.10125000000000001</v>
      </c>
      <c r="AB99">
        <f t="shared" si="1"/>
        <v>6.4999999999999997E-4</v>
      </c>
      <c r="AC99">
        <f t="shared" si="1"/>
        <v>-0.28961500000000001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256</v>
      </c>
      <c r="X2" t="s">
        <v>544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0</v>
      </c>
      <c r="X3">
        <v>-2.5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-2.5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-2.5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-2.5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-2.5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-2.5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-2.5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-2.5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-2.5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-2.5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-2.5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-2.5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-2.5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-2.5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-2.5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-2.5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-2.5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-2.5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-2.5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-2.5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-2.5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-2.5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-2.5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-2.5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-2.5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2.4900000000000002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-2.5</v>
      </c>
      <c r="Y37">
        <v>2.4900000000000002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3.28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-2.5</v>
      </c>
      <c r="Y38">
        <v>3.28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2.5099999999999998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-2.5</v>
      </c>
      <c r="Y39">
        <v>2.5099999999999998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2.2200000000000002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-2.5</v>
      </c>
      <c r="Y40">
        <v>2.2200000000000002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1.25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-2.5</v>
      </c>
      <c r="Y41">
        <v>1.25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1.45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-2.5</v>
      </c>
      <c r="Y42">
        <v>1.45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1.1599999999999999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-2.5</v>
      </c>
      <c r="Y43">
        <v>1.1599999999999999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1.74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-2.5</v>
      </c>
      <c r="Y44">
        <v>1.74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0.77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-2.5</v>
      </c>
      <c r="Y45">
        <v>0.77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-2.5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1.54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-2.5</v>
      </c>
      <c r="Y47">
        <v>1.54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1.74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-2.5</v>
      </c>
      <c r="Y48">
        <v>1.74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2.02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-2.5</v>
      </c>
      <c r="Y49">
        <v>2.02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1.93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-2.5</v>
      </c>
      <c r="Y50">
        <v>1.93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4.82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-2.5</v>
      </c>
      <c r="Y51">
        <v>4.82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3.86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-2.5</v>
      </c>
      <c r="Y52">
        <v>3.86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3.57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-2.5</v>
      </c>
      <c r="Y53">
        <v>3.57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2.89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-2.5</v>
      </c>
      <c r="Y54">
        <v>2.89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3.86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-2.5</v>
      </c>
      <c r="Y55">
        <v>3.86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4.1500000000000004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-2.5</v>
      </c>
      <c r="Y56">
        <v>4.1500000000000004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3.95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-2.5</v>
      </c>
      <c r="Y57">
        <v>3.95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3.18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-2.5</v>
      </c>
      <c r="Y58">
        <v>3.18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0.57999999999999996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-2.5</v>
      </c>
      <c r="Y59">
        <v>0.57999999999999996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4.1500000000000004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-2.5</v>
      </c>
      <c r="Y60">
        <v>4.1500000000000004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1.64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-2.5</v>
      </c>
      <c r="Y61">
        <v>1.64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1.06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-2.5</v>
      </c>
      <c r="Y62">
        <v>1.06</v>
      </c>
    </row>
    <row r="63" spans="7:25">
      <c r="G63" t="s">
        <v>105</v>
      </c>
      <c r="H63" s="74">
        <v>10.61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10.61</v>
      </c>
      <c r="X63">
        <v>-2.5</v>
      </c>
      <c r="Y63">
        <v>0</v>
      </c>
    </row>
    <row r="64" spans="7:25">
      <c r="G64" t="s">
        <v>106</v>
      </c>
      <c r="H64" s="74">
        <v>6.47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6.47</v>
      </c>
      <c r="X64">
        <v>-2.5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-2.5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-2.5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-2.5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-2.5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5.1100000000000003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-2.5</v>
      </c>
      <c r="Y69">
        <v>5.1100000000000003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1.83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-2.5</v>
      </c>
      <c r="Y70">
        <v>1.83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1.05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-2.5</v>
      </c>
      <c r="Y71">
        <v>1.05</v>
      </c>
    </row>
    <row r="72" spans="7:25">
      <c r="G72" t="s">
        <v>114</v>
      </c>
      <c r="H72" s="74">
        <v>45.31</v>
      </c>
      <c r="I72" s="47">
        <v>0</v>
      </c>
      <c r="J72" s="47">
        <v>0</v>
      </c>
      <c r="K72" s="47">
        <v>0</v>
      </c>
      <c r="L72" s="47">
        <v>0</v>
      </c>
      <c r="M72" s="75">
        <v>0.12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45.31</v>
      </c>
      <c r="X72">
        <v>-2.5</v>
      </c>
      <c r="Y72">
        <v>0.12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-2.5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-2.5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-2.5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-2.5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-2.5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-2.5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-2.5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-2.5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-2.5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-2.5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-2.5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-2.5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-2.5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-2.5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-2.5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-2.5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-2.5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-2.5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-2.5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-2.5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-2.5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-2.5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-2.5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-2.5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-2.5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-2.5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1.55975E-2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1.7479999999999999E-2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1.55975E-2</v>
      </c>
      <c r="X99">
        <f t="shared" si="1"/>
        <v>-0.06</v>
      </c>
      <c r="Y99">
        <f t="shared" si="1"/>
        <v>1.7479999999999999E-2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8.3439999999999994</v>
      </c>
      <c r="E3">
        <f>GT_NG!P3</f>
        <v>12.578493050475497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654.52905258823512</v>
      </c>
      <c r="P3" s="37">
        <v>118.24</v>
      </c>
      <c r="Q3" s="37">
        <v>38.25</v>
      </c>
      <c r="R3" s="39">
        <v>0</v>
      </c>
      <c r="S3" s="39">
        <v>0</v>
      </c>
      <c r="T3" s="38">
        <f>SUMPRODUCT(LTA!J3:AN3,LTA!J$101:AN$101,LTA!J$103:AN$103)</f>
        <v>19.990000000000002</v>
      </c>
      <c r="U3" s="38">
        <f>SUMPRODUCT(LTA!J3:AN3,LTA!J$102:AN$102,LTA!J$103:AN$103)</f>
        <v>57.480000000000004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274.87</v>
      </c>
      <c r="Z3" s="35">
        <f>IEX!N3</f>
        <v>0</v>
      </c>
      <c r="AA3" s="76">
        <f>STOA!H3</f>
        <v>0.48</v>
      </c>
      <c r="AB3" s="76">
        <f>-STOA!N3</f>
        <v>-252.22</v>
      </c>
      <c r="AC3">
        <f>SUMIF(B3:AB3,"&gt;0")*$AC$2-SUMIF(B3:AB3,"&lt;0")*($AC$2/(1-$AC$2))+SUMIF(AI3:AR3,"&gt;0")*$AC$2-SUMIF(AI3:AR3,"&lt;0")*($AC$2/(1-$AC$2))</f>
        <v>13.512441753220404</v>
      </c>
      <c r="AD3">
        <f>SUM(B3:AB3,AI3:AV3)-AC3</f>
        <v>1212.4291038854903</v>
      </c>
      <c r="AE3">
        <f>'IDT-1'!B3</f>
        <v>0</v>
      </c>
      <c r="AF3" s="25"/>
      <c r="AG3">
        <f>SUM(AD3:AF3)</f>
        <v>1212.4291038854903</v>
      </c>
      <c r="AI3" s="35">
        <f>PXIL!H3</f>
        <v>0</v>
      </c>
      <c r="AJ3" s="35">
        <f>PXIL!N3</f>
        <v>0</v>
      </c>
      <c r="AK3" s="35">
        <f>RTM_IEX!H3</f>
        <v>193.79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8.3439999999999994</v>
      </c>
      <c r="E4">
        <f>GT_NG!P4</f>
        <v>12.578493050475497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663.17376378984272</v>
      </c>
      <c r="P4" s="37">
        <v>118.24</v>
      </c>
      <c r="Q4" s="37">
        <v>38.25</v>
      </c>
      <c r="R4" s="39">
        <v>0</v>
      </c>
      <c r="S4" s="39">
        <v>0</v>
      </c>
      <c r="T4" s="38">
        <f>SUMPRODUCT(LTA!J4:AN4,LTA!J$101:AN$101,LTA!J$103:AN$103)</f>
        <v>19.990000000000002</v>
      </c>
      <c r="U4" s="38">
        <f>SUMPRODUCT(LTA!J4:AN4,LTA!J$102:AN$102,LTA!J$103:AN$103)</f>
        <v>57.480000000000004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250.76</v>
      </c>
      <c r="Z4" s="35">
        <f>IEX!N4</f>
        <v>0</v>
      </c>
      <c r="AA4" s="76">
        <f>STOA!H4</f>
        <v>0.48</v>
      </c>
      <c r="AB4" s="76">
        <f>-STOA!N4</f>
        <v>-252.22</v>
      </c>
      <c r="AC4">
        <f t="shared" ref="AC4:AC67" si="0">SUMIF(B4:AB4,"&gt;0")*$AC$2-SUMIF(B4:AB4,"&lt;0")*($AC$2/(1-$AC$2))+SUMIF(AI4:AR4,"&gt;0")*$AC$2-SUMIF(AI4:AR4,"&lt;0")*($AC$2/(1-$AC$2))</f>
        <v>13.346650500592942</v>
      </c>
      <c r="AD4">
        <f t="shared" ref="AD4:AD67" si="1">SUM(B4:AB4,AI4:AV4)-AC4</f>
        <v>1191.3396063397254</v>
      </c>
      <c r="AE4">
        <f>'IDT-1'!B4</f>
        <v>0</v>
      </c>
      <c r="AF4" s="25"/>
      <c r="AG4">
        <f t="shared" ref="AG4:AG67" si="2">SUM(AD4:AF4)</f>
        <v>1191.3396063397254</v>
      </c>
      <c r="AI4" s="35">
        <f>PXIL!H4</f>
        <v>0</v>
      </c>
      <c r="AJ4" s="35">
        <f>PXIL!N4</f>
        <v>0</v>
      </c>
      <c r="AK4" s="35">
        <f>RTM_IEX!H4</f>
        <v>188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6.2579999999999991</v>
      </c>
      <c r="E5">
        <f>GT_NG!P5</f>
        <v>12.578493050475497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692.77889110576768</v>
      </c>
      <c r="P5" s="37">
        <v>118.24</v>
      </c>
      <c r="Q5" s="37">
        <v>38.25</v>
      </c>
      <c r="R5" s="39">
        <v>0</v>
      </c>
      <c r="S5" s="39">
        <v>0</v>
      </c>
      <c r="T5" s="38">
        <f>SUMPRODUCT(LTA!J5:AN5,LTA!J$101:AN$101,LTA!J$103:AN$103)</f>
        <v>19.990000000000002</v>
      </c>
      <c r="U5" s="38">
        <f>SUMPRODUCT(LTA!J5:AN5,LTA!J$102:AN$102,LTA!J$103:AN$103)</f>
        <v>57.480000000000004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196.77</v>
      </c>
      <c r="Z5" s="35">
        <f>IEX!N5</f>
        <v>0</v>
      </c>
      <c r="AA5" s="76">
        <f>STOA!H5</f>
        <v>0.48</v>
      </c>
      <c r="AB5" s="76">
        <f>-STOA!N5</f>
        <v>-252.22</v>
      </c>
      <c r="AC5">
        <f t="shared" si="0"/>
        <v>13.155231693657155</v>
      </c>
      <c r="AD5">
        <f t="shared" si="1"/>
        <v>1166.9901524625859</v>
      </c>
      <c r="AE5">
        <f>'IDT-1'!B5</f>
        <v>10.847</v>
      </c>
      <c r="AF5" s="25"/>
      <c r="AG5">
        <f t="shared" si="2"/>
        <v>1177.8371524625859</v>
      </c>
      <c r="AI5" s="35">
        <f>PXIL!H5</f>
        <v>0</v>
      </c>
      <c r="AJ5" s="35">
        <f>PXIL!N5</f>
        <v>0</v>
      </c>
      <c r="AK5" s="35">
        <f>RTM_IEX!H5</f>
        <v>189.93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12.578493050475497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692.77889110576768</v>
      </c>
      <c r="P6" s="37">
        <v>118.24</v>
      </c>
      <c r="Q6" s="37">
        <v>38.25</v>
      </c>
      <c r="R6" s="39">
        <v>0</v>
      </c>
      <c r="S6" s="39">
        <v>0</v>
      </c>
      <c r="T6" s="38">
        <f>SUMPRODUCT(LTA!J6:AN6,LTA!J$101:AN$101,LTA!J$103:AN$103)</f>
        <v>19.990000000000002</v>
      </c>
      <c r="U6" s="38">
        <f>SUMPRODUCT(LTA!J6:AN6,LTA!J$102:AN$102,LTA!J$103:AN$103)</f>
        <v>58.489999999999995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174.6</v>
      </c>
      <c r="Z6" s="35">
        <f>IEX!N6</f>
        <v>0</v>
      </c>
      <c r="AA6" s="76">
        <f>STOA!H6</f>
        <v>0.48</v>
      </c>
      <c r="AB6" s="76">
        <f>-STOA!N6</f>
        <v>-252.22</v>
      </c>
      <c r="AC6">
        <f t="shared" si="0"/>
        <v>12.974482293657157</v>
      </c>
      <c r="AD6">
        <f t="shared" si="1"/>
        <v>1143.9979018625861</v>
      </c>
      <c r="AE6">
        <f>'IDT-1'!B6</f>
        <v>16.27</v>
      </c>
      <c r="AF6" s="25"/>
      <c r="AG6">
        <f t="shared" si="2"/>
        <v>1160.2679018625861</v>
      </c>
      <c r="AI6" s="35">
        <f>PXIL!H6</f>
        <v>0</v>
      </c>
      <c r="AJ6" s="35">
        <f>PXIL!N6</f>
        <v>0</v>
      </c>
      <c r="AK6" s="35">
        <f>RTM_IEX!H6</f>
        <v>188.96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12.578493050475497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637.36662459405329</v>
      </c>
      <c r="P7" s="37">
        <v>118.24</v>
      </c>
      <c r="Q7" s="37">
        <v>38.25</v>
      </c>
      <c r="R7" s="39">
        <v>0</v>
      </c>
      <c r="S7" s="39">
        <v>0</v>
      </c>
      <c r="T7" s="38">
        <f>SUMPRODUCT(LTA!J7:AN7,LTA!J$101:AN$101,LTA!J$103:AN$103)</f>
        <v>19.990000000000002</v>
      </c>
      <c r="U7" s="38">
        <f>SUMPRODUCT(LTA!J7:AN7,LTA!J$102:AN$102,LTA!J$103:AN$103)</f>
        <v>58.489999999999995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158.21</v>
      </c>
      <c r="Z7" s="35">
        <f>IEX!N7</f>
        <v>0</v>
      </c>
      <c r="AA7" s="76">
        <f>STOA!H7</f>
        <v>0.48</v>
      </c>
      <c r="AB7" s="76">
        <f>-STOA!N7</f>
        <v>-252.22</v>
      </c>
      <c r="AC7">
        <f t="shared" si="0"/>
        <v>12.5313943947816</v>
      </c>
      <c r="AD7">
        <f t="shared" si="1"/>
        <v>1087.6348488799799</v>
      </c>
      <c r="AE7">
        <f>'IDT-1'!B7</f>
        <v>18.981000000000002</v>
      </c>
      <c r="AF7" s="25"/>
      <c r="AG7">
        <f t="shared" si="2"/>
        <v>1106.6158488799799</v>
      </c>
      <c r="AI7" s="35">
        <f>PXIL!H7</f>
        <v>0</v>
      </c>
      <c r="AJ7" s="35">
        <f>PXIL!N7</f>
        <v>0</v>
      </c>
      <c r="AK7" s="35">
        <f>RTM_IEX!H7</f>
        <v>219.81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12.578493050475497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642.68662459405334</v>
      </c>
      <c r="P8" s="37">
        <v>118.24</v>
      </c>
      <c r="Q8" s="37">
        <v>38.25</v>
      </c>
      <c r="R8" s="39">
        <v>0</v>
      </c>
      <c r="S8" s="39">
        <v>0</v>
      </c>
      <c r="T8" s="38">
        <f>SUMPRODUCT(LTA!J8:AN8,LTA!J$101:AN$101,LTA!J$103:AN$103)</f>
        <v>19.990000000000002</v>
      </c>
      <c r="U8" s="38">
        <f>SUMPRODUCT(LTA!J8:AN8,LTA!J$102:AN$102,LTA!J$103:AN$103)</f>
        <v>58.489999999999995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143.75</v>
      </c>
      <c r="Z8" s="35">
        <f>IEX!N8</f>
        <v>0</v>
      </c>
      <c r="AA8" s="76">
        <f>STOA!H8</f>
        <v>0.48</v>
      </c>
      <c r="AB8" s="76">
        <f>-STOA!N8</f>
        <v>-252.22</v>
      </c>
      <c r="AC8">
        <f t="shared" si="0"/>
        <v>12.3924763947816</v>
      </c>
      <c r="AD8">
        <f t="shared" si="1"/>
        <v>1069.9637668799801</v>
      </c>
      <c r="AE8">
        <f>'IDT-1'!B8</f>
        <v>21.693000000000001</v>
      </c>
      <c r="AF8" s="25"/>
      <c r="AG8">
        <f t="shared" si="2"/>
        <v>1091.6567668799801</v>
      </c>
      <c r="AI8" s="35">
        <f>PXIL!H8</f>
        <v>0</v>
      </c>
      <c r="AJ8" s="35">
        <f>PXIL!N8</f>
        <v>0</v>
      </c>
      <c r="AK8" s="35">
        <f>RTM_IEX!H8</f>
        <v>211.14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12.578493050475497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698.69001410868339</v>
      </c>
      <c r="P9" s="37">
        <v>118.24</v>
      </c>
      <c r="Q9" s="37">
        <v>38.25</v>
      </c>
      <c r="R9" s="39">
        <v>0</v>
      </c>
      <c r="S9" s="39">
        <v>0</v>
      </c>
      <c r="T9" s="38">
        <f>SUMPRODUCT(LTA!J9:AN9,LTA!J$101:AN$101,LTA!J$103:AN$103)</f>
        <v>19.990000000000002</v>
      </c>
      <c r="U9" s="38">
        <f>SUMPRODUCT(LTA!J9:AN9,LTA!J$102:AN$102,LTA!J$103:AN$103)</f>
        <v>58.489999999999995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161.1</v>
      </c>
      <c r="Z9" s="35">
        <f>IEX!N9</f>
        <v>0</v>
      </c>
      <c r="AA9" s="76">
        <f>STOA!H9</f>
        <v>0.48</v>
      </c>
      <c r="AB9" s="76">
        <f>-STOA!N9</f>
        <v>-252.22</v>
      </c>
      <c r="AC9">
        <f t="shared" si="0"/>
        <v>12.836712832995712</v>
      </c>
      <c r="AD9">
        <f t="shared" si="1"/>
        <v>1126.4729199563956</v>
      </c>
      <c r="AE9">
        <f>'IDT-1'!B9</f>
        <v>18.981000000000002</v>
      </c>
      <c r="AF9" s="25"/>
      <c r="AG9">
        <f t="shared" si="2"/>
        <v>1145.4539199563956</v>
      </c>
      <c r="AI9" s="35">
        <f>PXIL!H9</f>
        <v>0</v>
      </c>
      <c r="AJ9" s="35">
        <f>PXIL!N9</f>
        <v>0</v>
      </c>
      <c r="AK9" s="35">
        <f>RTM_IEX!H9</f>
        <v>194.74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12.578493050475497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701.4513247799398</v>
      </c>
      <c r="P10" s="37">
        <v>118.24</v>
      </c>
      <c r="Q10" s="37">
        <v>38.25</v>
      </c>
      <c r="R10" s="39">
        <v>0</v>
      </c>
      <c r="S10" s="39">
        <v>0</v>
      </c>
      <c r="T10" s="38">
        <f>SUMPRODUCT(LTA!J10:AN10,LTA!J$101:AN$101,LTA!J$103:AN$103)</f>
        <v>19.990000000000002</v>
      </c>
      <c r="U10" s="38">
        <f>SUMPRODUCT(LTA!J10:AN10,LTA!J$102:AN$102,LTA!J$103:AN$103)</f>
        <v>57.980000000000004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156.28</v>
      </c>
      <c r="Z10" s="35">
        <f>IEX!N10</f>
        <v>0</v>
      </c>
      <c r="AA10" s="76">
        <f>STOA!H10</f>
        <v>0.48</v>
      </c>
      <c r="AB10" s="76">
        <f>-STOA!N10</f>
        <v>-252.22</v>
      </c>
      <c r="AC10">
        <f t="shared" si="0"/>
        <v>12.448283056231514</v>
      </c>
      <c r="AD10">
        <f t="shared" si="1"/>
        <v>1077.0626604044164</v>
      </c>
      <c r="AE10">
        <f>'IDT-1'!B10</f>
        <v>21.693000000000001</v>
      </c>
      <c r="AF10" s="25"/>
      <c r="AG10">
        <f t="shared" si="2"/>
        <v>1098.7556604044164</v>
      </c>
      <c r="AI10" s="35">
        <f>PXIL!H10</f>
        <v>0</v>
      </c>
      <c r="AJ10" s="35">
        <f>PXIL!N10</f>
        <v>0</v>
      </c>
      <c r="AK10" s="35">
        <f>RTM_IEX!H10</f>
        <v>147.51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12.574311926605505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706.80868880747846</v>
      </c>
      <c r="P11" s="37">
        <v>118.24</v>
      </c>
      <c r="Q11" s="37">
        <v>38.25</v>
      </c>
      <c r="R11" s="39">
        <v>0</v>
      </c>
      <c r="S11" s="39">
        <v>0</v>
      </c>
      <c r="T11" s="38">
        <f>SUMPRODUCT(LTA!J11:AN11,LTA!J$101:AN$101,LTA!J$103:AN$103)</f>
        <v>19.990000000000002</v>
      </c>
      <c r="U11" s="38">
        <f>SUMPRODUCT(LTA!J11:AN11,LTA!J$102:AN$102,LTA!J$103:AN$103)</f>
        <v>57.980000000000004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151.46</v>
      </c>
      <c r="Z11" s="35">
        <f>IEX!N11</f>
        <v>0</v>
      </c>
      <c r="AA11" s="76">
        <f>STOA!H11</f>
        <v>0.48</v>
      </c>
      <c r="AB11" s="76">
        <f>-STOA!N11</f>
        <v>-252.22</v>
      </c>
      <c r="AC11">
        <f t="shared" si="0"/>
        <v>12.26438388288013</v>
      </c>
      <c r="AD11">
        <f t="shared" si="1"/>
        <v>1053.6697424814367</v>
      </c>
      <c r="AE11">
        <f>'IDT-1'!B11</f>
        <v>27.116</v>
      </c>
      <c r="AF11" s="25"/>
      <c r="AG11">
        <f t="shared" si="2"/>
        <v>1080.7857424814367</v>
      </c>
      <c r="AI11" s="35">
        <f>PXIL!H11</f>
        <v>0</v>
      </c>
      <c r="AJ11" s="35">
        <f>PXIL!N11</f>
        <v>0</v>
      </c>
      <c r="AK11" s="35">
        <f>RTM_IEX!H11</f>
        <v>123.4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12.574311926605505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712.10632080747848</v>
      </c>
      <c r="P12" s="37">
        <v>118.24</v>
      </c>
      <c r="Q12" s="37">
        <v>38.25</v>
      </c>
      <c r="R12" s="39">
        <v>0</v>
      </c>
      <c r="S12" s="39">
        <v>0</v>
      </c>
      <c r="T12" s="38">
        <f>SUMPRODUCT(LTA!J12:AN12,LTA!J$101:AN$101,LTA!J$103:AN$103)</f>
        <v>19.990000000000002</v>
      </c>
      <c r="U12" s="38">
        <f>SUMPRODUCT(LTA!J12:AN12,LTA!J$102:AN$102,LTA!J$103:AN$103)</f>
        <v>57.480000000000004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137.96</v>
      </c>
      <c r="Z12" s="35">
        <f>IEX!N12</f>
        <v>0</v>
      </c>
      <c r="AA12" s="76">
        <f>STOA!H12</f>
        <v>0.48</v>
      </c>
      <c r="AB12" s="76">
        <f>-STOA!N12</f>
        <v>-252.22</v>
      </c>
      <c r="AC12">
        <f t="shared" si="0"/>
        <v>12.181529412480131</v>
      </c>
      <c r="AD12">
        <f t="shared" si="1"/>
        <v>1043.1302289518367</v>
      </c>
      <c r="AE12">
        <f>'IDT-1'!B12</f>
        <v>29.827999999999999</v>
      </c>
      <c r="AF12" s="25"/>
      <c r="AG12">
        <f t="shared" si="2"/>
        <v>1072.9582289518366</v>
      </c>
      <c r="AI12" s="35">
        <f>PXIL!H12</f>
        <v>0</v>
      </c>
      <c r="AJ12" s="35">
        <f>PXIL!N12</f>
        <v>0</v>
      </c>
      <c r="AK12" s="35">
        <f>RTM_IEX!H12</f>
        <v>121.48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12.574311926605505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715.87632080747846</v>
      </c>
      <c r="P13" s="37">
        <v>118.24</v>
      </c>
      <c r="Q13" s="37">
        <v>38.25</v>
      </c>
      <c r="R13" s="39">
        <v>0</v>
      </c>
      <c r="S13" s="39">
        <v>0</v>
      </c>
      <c r="T13" s="38">
        <f>SUMPRODUCT(LTA!J13:AN13,LTA!J$101:AN$101,LTA!J$103:AN$103)</f>
        <v>19.990000000000002</v>
      </c>
      <c r="U13" s="38">
        <f>SUMPRODUCT(LTA!J13:AN13,LTA!J$102:AN$102,LTA!J$103:AN$103)</f>
        <v>57.480000000000004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120.61</v>
      </c>
      <c r="Z13" s="35">
        <f>IEX!N13</f>
        <v>0</v>
      </c>
      <c r="AA13" s="76">
        <f>STOA!H13</f>
        <v>0.48</v>
      </c>
      <c r="AB13" s="76">
        <f>-STOA!N13</f>
        <v>-252.22</v>
      </c>
      <c r="AC13">
        <f t="shared" si="0"/>
        <v>11.955251412480129</v>
      </c>
      <c r="AD13">
        <f t="shared" si="1"/>
        <v>1014.3465069518364</v>
      </c>
      <c r="AE13">
        <f>'IDT-1'!B13</f>
        <v>37.963000000000001</v>
      </c>
      <c r="AF13" s="25"/>
      <c r="AG13">
        <f t="shared" si="2"/>
        <v>1052.3095069518365</v>
      </c>
      <c r="AI13" s="35">
        <f>PXIL!H13</f>
        <v>0</v>
      </c>
      <c r="AJ13" s="35">
        <f>PXIL!N13</f>
        <v>0</v>
      </c>
      <c r="AK13" s="35">
        <f>RTM_IEX!H13</f>
        <v>106.05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12.574311926605505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716.53632080747843</v>
      </c>
      <c r="P14" s="37">
        <v>118.24</v>
      </c>
      <c r="Q14" s="37">
        <v>38.25</v>
      </c>
      <c r="R14" s="39">
        <v>0</v>
      </c>
      <c r="S14" s="39">
        <v>0</v>
      </c>
      <c r="T14" s="38">
        <f>SUMPRODUCT(LTA!J14:AN14,LTA!J$101:AN$101,LTA!J$103:AN$103)</f>
        <v>19.990000000000002</v>
      </c>
      <c r="U14" s="38">
        <f>SUMPRODUCT(LTA!J14:AN14,LTA!J$102:AN$102,LTA!J$103:AN$103)</f>
        <v>57.480000000000004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110</v>
      </c>
      <c r="Z14" s="35">
        <f>IEX!N14</f>
        <v>0</v>
      </c>
      <c r="AA14" s="76">
        <f>STOA!H14</f>
        <v>0.48</v>
      </c>
      <c r="AB14" s="76">
        <f>-STOA!N14</f>
        <v>-252.22</v>
      </c>
      <c r="AC14">
        <f t="shared" si="0"/>
        <v>11.86258741248013</v>
      </c>
      <c r="AD14">
        <f t="shared" si="1"/>
        <v>1002.5591709518364</v>
      </c>
      <c r="AE14">
        <f>'IDT-1'!B14</f>
        <v>40.673999999999999</v>
      </c>
      <c r="AF14" s="25"/>
      <c r="AG14">
        <f t="shared" si="2"/>
        <v>1043.2331709518364</v>
      </c>
      <c r="AI14" s="35">
        <f>PXIL!H14</f>
        <v>0</v>
      </c>
      <c r="AJ14" s="35">
        <f>PXIL!N14</f>
        <v>0</v>
      </c>
      <c r="AK14" s="35">
        <f>RTM_IEX!H14</f>
        <v>104.12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12.574311926605505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722.27632080747844</v>
      </c>
      <c r="P15" s="37">
        <v>118.24</v>
      </c>
      <c r="Q15" s="37">
        <v>38.25</v>
      </c>
      <c r="R15" s="39">
        <v>0</v>
      </c>
      <c r="S15" s="39">
        <v>0</v>
      </c>
      <c r="T15" s="38">
        <f>SUMPRODUCT(LTA!J15:AN15,LTA!J$101:AN$101,LTA!J$103:AN$103)</f>
        <v>19.990000000000002</v>
      </c>
      <c r="U15" s="38">
        <f>SUMPRODUCT(LTA!J15:AN15,LTA!J$102:AN$102,LTA!J$103:AN$103)</f>
        <v>57.480000000000004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101.33</v>
      </c>
      <c r="Z15" s="35">
        <f>IEX!N15</f>
        <v>0</v>
      </c>
      <c r="AA15" s="76">
        <f>STOA!H15</f>
        <v>0.43</v>
      </c>
      <c r="AB15" s="76">
        <f>-STOA!N15</f>
        <v>-252.22</v>
      </c>
      <c r="AC15">
        <f t="shared" si="0"/>
        <v>11.816801412480128</v>
      </c>
      <c r="AD15">
        <f t="shared" si="1"/>
        <v>996.73495695183647</v>
      </c>
      <c r="AE15">
        <f>'IDT-1'!B15</f>
        <v>43.386000000000003</v>
      </c>
      <c r="AF15" s="25"/>
      <c r="AG15">
        <f t="shared" si="2"/>
        <v>1040.1209569518364</v>
      </c>
      <c r="AI15" s="35">
        <f>PXIL!H15</f>
        <v>0</v>
      </c>
      <c r="AJ15" s="35">
        <f>PXIL!N15</f>
        <v>0</v>
      </c>
      <c r="AK15" s="35">
        <f>RTM_IEX!H15</f>
        <v>101.23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12.574311926605505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726.18632080747841</v>
      </c>
      <c r="P16" s="37">
        <v>118.24</v>
      </c>
      <c r="Q16" s="37">
        <v>38.25</v>
      </c>
      <c r="R16" s="39">
        <v>0</v>
      </c>
      <c r="S16" s="39">
        <v>0</v>
      </c>
      <c r="T16" s="38">
        <f>SUMPRODUCT(LTA!J16:AN16,LTA!J$101:AN$101,LTA!J$103:AN$103)</f>
        <v>19.990000000000002</v>
      </c>
      <c r="U16" s="38">
        <f>SUMPRODUCT(LTA!J16:AN16,LTA!J$102:AN$102,LTA!J$103:AN$103)</f>
        <v>57.480000000000004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101.33</v>
      </c>
      <c r="Z16" s="35">
        <f>IEX!N16</f>
        <v>0</v>
      </c>
      <c r="AA16" s="76">
        <f>STOA!H16</f>
        <v>0.43</v>
      </c>
      <c r="AB16" s="76">
        <f>-STOA!N16</f>
        <v>-252.22</v>
      </c>
      <c r="AC16">
        <f t="shared" si="0"/>
        <v>11.787161412480131</v>
      </c>
      <c r="AD16">
        <f t="shared" si="1"/>
        <v>992.96459695183648</v>
      </c>
      <c r="AE16">
        <f>'IDT-1'!B16</f>
        <v>43.386000000000003</v>
      </c>
      <c r="AF16" s="25"/>
      <c r="AG16">
        <f t="shared" si="2"/>
        <v>1036.3505969518365</v>
      </c>
      <c r="AI16" s="35">
        <f>PXIL!H16</f>
        <v>0</v>
      </c>
      <c r="AJ16" s="35">
        <f>PXIL!N16</f>
        <v>0</v>
      </c>
      <c r="AK16" s="35">
        <f>RTM_IEX!H16</f>
        <v>93.52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12.574311926605505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730.09632080747849</v>
      </c>
      <c r="P17" s="37">
        <v>118.24</v>
      </c>
      <c r="Q17" s="37">
        <v>38.25</v>
      </c>
      <c r="R17" s="39">
        <v>0</v>
      </c>
      <c r="S17" s="39">
        <v>0</v>
      </c>
      <c r="T17" s="38">
        <f>SUMPRODUCT(LTA!J17:AN17,LTA!J$101:AN$101,LTA!J$103:AN$103)</f>
        <v>19.990000000000002</v>
      </c>
      <c r="U17" s="38">
        <f>SUMPRODUCT(LTA!J17:AN17,LTA!J$102:AN$102,LTA!J$103:AN$103)</f>
        <v>58.489999999999995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99.4</v>
      </c>
      <c r="Z17" s="35">
        <f>IEX!N17</f>
        <v>0</v>
      </c>
      <c r="AA17" s="76">
        <f>STOA!H17</f>
        <v>0.43</v>
      </c>
      <c r="AB17" s="76">
        <f>-STOA!N17</f>
        <v>-252.22</v>
      </c>
      <c r="AC17">
        <f t="shared" si="0"/>
        <v>11.690129412480131</v>
      </c>
      <c r="AD17">
        <f t="shared" si="1"/>
        <v>980.62162895183678</v>
      </c>
      <c r="AE17">
        <f>'IDT-1'!B17</f>
        <v>46.097999999999999</v>
      </c>
      <c r="AF17" s="25"/>
      <c r="AG17">
        <f t="shared" si="2"/>
        <v>1026.7196289518367</v>
      </c>
      <c r="AI17" s="35">
        <f>PXIL!H17</f>
        <v>0</v>
      </c>
      <c r="AJ17" s="35">
        <f>PXIL!N17</f>
        <v>0</v>
      </c>
      <c r="AK17" s="35">
        <f>RTM_IEX!H17</f>
        <v>78.09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12.574311926605505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734.00632080747846</v>
      </c>
      <c r="P18" s="37">
        <v>118.24</v>
      </c>
      <c r="Q18" s="37">
        <v>38.25</v>
      </c>
      <c r="R18" s="39">
        <v>0</v>
      </c>
      <c r="S18" s="39">
        <v>0</v>
      </c>
      <c r="T18" s="38">
        <f>SUMPRODUCT(LTA!J18:AN18,LTA!J$101:AN$101,LTA!J$103:AN$103)</f>
        <v>19.990000000000002</v>
      </c>
      <c r="U18" s="38">
        <f>SUMPRODUCT(LTA!J18:AN18,LTA!J$102:AN$102,LTA!J$103:AN$103)</f>
        <v>58.489999999999995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104.22</v>
      </c>
      <c r="Z18" s="35">
        <f>IEX!N18</f>
        <v>0</v>
      </c>
      <c r="AA18" s="76">
        <f>STOA!H18</f>
        <v>0.43</v>
      </c>
      <c r="AB18" s="76">
        <f>-STOA!N18</f>
        <v>-252.22</v>
      </c>
      <c r="AC18">
        <f t="shared" si="0"/>
        <v>11.71313941248013</v>
      </c>
      <c r="AD18">
        <f t="shared" si="1"/>
        <v>983.54861895183649</v>
      </c>
      <c r="AE18">
        <f>'IDT-1'!B18</f>
        <v>46.097999999999999</v>
      </c>
      <c r="AF18" s="25"/>
      <c r="AG18">
        <f t="shared" si="2"/>
        <v>1029.6466189518364</v>
      </c>
      <c r="AI18" s="35">
        <f>PXIL!H18</f>
        <v>0</v>
      </c>
      <c r="AJ18" s="35">
        <f>PXIL!N18</f>
        <v>0</v>
      </c>
      <c r="AK18" s="35">
        <f>RTM_IEX!H18</f>
        <v>72.31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8.3439999999999994</v>
      </c>
      <c r="E19">
        <f>GT_NG!P19</f>
        <v>12.574311926605505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748.72622854375504</v>
      </c>
      <c r="P19" s="37">
        <v>118.24</v>
      </c>
      <c r="Q19" s="37">
        <v>38.25</v>
      </c>
      <c r="R19" s="39">
        <v>0</v>
      </c>
      <c r="S19" s="39">
        <v>0</v>
      </c>
      <c r="T19" s="38">
        <f>SUMPRODUCT(LTA!J19:AN19,LTA!J$101:AN$101,LTA!J$103:AN$103)</f>
        <v>19.990000000000002</v>
      </c>
      <c r="U19" s="38">
        <f>SUMPRODUCT(LTA!J19:AN19,LTA!J$102:AN$102,LTA!J$103:AN$103)</f>
        <v>58.489999999999995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112.89</v>
      </c>
      <c r="Z19" s="35">
        <f>IEX!N19</f>
        <v>0</v>
      </c>
      <c r="AA19" s="76">
        <f>STOA!H19</f>
        <v>0.43</v>
      </c>
      <c r="AB19" s="76">
        <f>-STOA!N19</f>
        <v>-252.22</v>
      </c>
      <c r="AC19">
        <f t="shared" si="0"/>
        <v>11.965070892823087</v>
      </c>
      <c r="AD19">
        <f t="shared" si="1"/>
        <v>1015.5955952077701</v>
      </c>
      <c r="AE19">
        <f>'IDT-1'!B19</f>
        <v>43.386000000000003</v>
      </c>
      <c r="AF19" s="25"/>
      <c r="AG19">
        <f t="shared" si="2"/>
        <v>1058.9815952077702</v>
      </c>
      <c r="AI19" s="35">
        <f>PXIL!H19</f>
        <v>0</v>
      </c>
      <c r="AJ19" s="35">
        <f>PXIL!N19</f>
        <v>0</v>
      </c>
      <c r="AK19" s="35">
        <f>RTM_IEX!H19</f>
        <v>78.09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11.030768</v>
      </c>
      <c r="E20">
        <f>GT_NG!P20</f>
        <v>12.574311926605505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752.04622854375509</v>
      </c>
      <c r="P20" s="37">
        <v>118.24</v>
      </c>
      <c r="Q20" s="37">
        <v>38.25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58.489999999999995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130.25</v>
      </c>
      <c r="Z20" s="35">
        <f>IEX!N20</f>
        <v>0</v>
      </c>
      <c r="AA20" s="76">
        <f>STOA!H20</f>
        <v>0.43</v>
      </c>
      <c r="AB20" s="76">
        <f>-STOA!N20</f>
        <v>-252.22</v>
      </c>
      <c r="AC20">
        <f t="shared" si="0"/>
        <v>12.124789683223089</v>
      </c>
      <c r="AD20">
        <f t="shared" si="1"/>
        <v>1035.9126444173703</v>
      </c>
      <c r="AE20">
        <f>'IDT-1'!B20</f>
        <v>40.673999999999999</v>
      </c>
      <c r="AF20" s="25"/>
      <c r="AG20">
        <f t="shared" si="2"/>
        <v>1076.5866444173703</v>
      </c>
      <c r="AI20" s="35">
        <f>PXIL!H20</f>
        <v>0</v>
      </c>
      <c r="AJ20" s="35">
        <f>PXIL!N20</f>
        <v>0</v>
      </c>
      <c r="AK20" s="35">
        <f>RTM_IEX!H20</f>
        <v>75.2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11.030768</v>
      </c>
      <c r="E21">
        <f>GT_NG!P21</f>
        <v>12.574311926605505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762.21365139486386</v>
      </c>
      <c r="P21" s="37">
        <v>118.24</v>
      </c>
      <c r="Q21" s="37">
        <v>38.25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58.489999999999995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136.03</v>
      </c>
      <c r="Z21" s="35">
        <f>IEX!N21</f>
        <v>0</v>
      </c>
      <c r="AA21" s="76">
        <f>STOA!H21</f>
        <v>0.43</v>
      </c>
      <c r="AB21" s="76">
        <f>-STOA!N21</f>
        <v>-252.22</v>
      </c>
      <c r="AC21">
        <f t="shared" si="0"/>
        <v>12.219071581461735</v>
      </c>
      <c r="AD21">
        <f t="shared" si="1"/>
        <v>1047.9057853702402</v>
      </c>
      <c r="AE21">
        <f>'IDT-1'!B21</f>
        <v>43.386000000000003</v>
      </c>
      <c r="AF21" s="25"/>
      <c r="AG21">
        <f t="shared" si="2"/>
        <v>1091.2917853702402</v>
      </c>
      <c r="AI21" s="35">
        <f>PXIL!H21</f>
        <v>0</v>
      </c>
      <c r="AJ21" s="35">
        <f>PXIL!N21</f>
        <v>0</v>
      </c>
      <c r="AK21" s="35">
        <f>RTM_IEX!H21</f>
        <v>71.34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11.030768</v>
      </c>
      <c r="E22">
        <f>GT_NG!P22</f>
        <v>12.574311926605505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772.11755424597254</v>
      </c>
      <c r="P22" s="37">
        <v>118.24</v>
      </c>
      <c r="Q22" s="37">
        <v>38.25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58.489999999999995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137</v>
      </c>
      <c r="Z22" s="35">
        <f>IEX!N22</f>
        <v>0</v>
      </c>
      <c r="AA22" s="76">
        <f>STOA!H22</f>
        <v>0.43</v>
      </c>
      <c r="AB22" s="76">
        <f>-STOA!N22</f>
        <v>-252.22</v>
      </c>
      <c r="AC22">
        <f t="shared" si="0"/>
        <v>12.311454023700385</v>
      </c>
      <c r="AD22">
        <f t="shared" si="1"/>
        <v>1059.6573057791104</v>
      </c>
      <c r="AE22">
        <f>'IDT-1'!B22</f>
        <v>46.097999999999999</v>
      </c>
      <c r="AF22" s="25"/>
      <c r="AG22">
        <f t="shared" si="2"/>
        <v>1105.7553057791104</v>
      </c>
      <c r="AI22" s="35">
        <f>PXIL!H22</f>
        <v>0</v>
      </c>
      <c r="AJ22" s="35">
        <f>PXIL!N22</f>
        <v>0</v>
      </c>
      <c r="AK22" s="35">
        <f>RTM_IEX!H22</f>
        <v>72.31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12.574311926605505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753.33733153355433</v>
      </c>
      <c r="P23" s="37">
        <v>118.24</v>
      </c>
      <c r="Q23" s="37">
        <v>38.25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58.489999999999995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254.62</v>
      </c>
      <c r="Z23" s="35">
        <f>IEX!N23</f>
        <v>0</v>
      </c>
      <c r="AA23" s="76">
        <f>STOA!H23</f>
        <v>0.43</v>
      </c>
      <c r="AB23" s="76">
        <f>-STOA!N23</f>
        <v>-252.22</v>
      </c>
      <c r="AC23">
        <f t="shared" si="0"/>
        <v>12.716959516227705</v>
      </c>
      <c r="AD23">
        <f t="shared" si="1"/>
        <v>1111.2396839439321</v>
      </c>
      <c r="AE23">
        <f>'IDT-1'!B23</f>
        <v>40.673999999999999</v>
      </c>
      <c r="AF23" s="25"/>
      <c r="AG23">
        <f t="shared" si="2"/>
        <v>1151.913683943932</v>
      </c>
      <c r="AI23" s="35">
        <f>PXIL!H23</f>
        <v>0</v>
      </c>
      <c r="AJ23" s="35">
        <f>PXIL!N23</f>
        <v>0</v>
      </c>
      <c r="AK23" s="35">
        <f>RTM_IEX!H23</f>
        <v>15.42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12.574311926605505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773.89532803545671</v>
      </c>
      <c r="P24" s="37">
        <v>118.24</v>
      </c>
      <c r="Q24" s="37">
        <v>38.25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58.489999999999995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272.94</v>
      </c>
      <c r="Z24" s="35">
        <f>IEX!N24</f>
        <v>0</v>
      </c>
      <c r="AA24" s="76">
        <f>STOA!H24</f>
        <v>0.43</v>
      </c>
      <c r="AB24" s="76">
        <f>-STOA!N24</f>
        <v>-252.22</v>
      </c>
      <c r="AC24">
        <f t="shared" si="0"/>
        <v>13.035261888942545</v>
      </c>
      <c r="AD24">
        <f t="shared" si="1"/>
        <v>1151.7293780731195</v>
      </c>
      <c r="AE24">
        <f>'IDT-1'!B24</f>
        <v>35.250999999999998</v>
      </c>
      <c r="AF24" s="25"/>
      <c r="AG24">
        <f t="shared" si="2"/>
        <v>1186.9803780731195</v>
      </c>
      <c r="AI24" s="35">
        <f>PXIL!H24</f>
        <v>0</v>
      </c>
      <c r="AJ24" s="35">
        <f>PXIL!N24</f>
        <v>0</v>
      </c>
      <c r="AK24" s="35">
        <f>RTM_IEX!H24</f>
        <v>17.350000000000001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12.574311926605505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787.51330711166349</v>
      </c>
      <c r="P25" s="37">
        <v>118.24</v>
      </c>
      <c r="Q25" s="37">
        <v>38.25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57.480000000000004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259.44</v>
      </c>
      <c r="Z25" s="35">
        <f>IEX!N25</f>
        <v>0</v>
      </c>
      <c r="AA25" s="76">
        <f>STOA!H25</f>
        <v>0.43</v>
      </c>
      <c r="AB25" s="76">
        <f>-STOA!N25</f>
        <v>-252.22</v>
      </c>
      <c r="AC25">
        <f t="shared" si="0"/>
        <v>12.998274125736959</v>
      </c>
      <c r="AD25">
        <f t="shared" si="1"/>
        <v>1147.0243449125321</v>
      </c>
      <c r="AE25">
        <f>'IDT-1'!B25</f>
        <v>78.323000000000008</v>
      </c>
      <c r="AF25" s="25"/>
      <c r="AG25">
        <f t="shared" si="2"/>
        <v>1225.3473449125322</v>
      </c>
      <c r="AI25" s="35">
        <f>PXIL!H25</f>
        <v>0</v>
      </c>
      <c r="AJ25" s="35">
        <f>PXIL!N25</f>
        <v>0</v>
      </c>
      <c r="AK25" s="35">
        <f>RTM_IEX!H25</f>
        <v>13.5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12.574311926605505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820.86336407308693</v>
      </c>
      <c r="P26" s="37">
        <v>118.24</v>
      </c>
      <c r="Q26" s="37">
        <v>38.25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56.97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285.47000000000003</v>
      </c>
      <c r="Z26" s="35">
        <f>IEX!N26</f>
        <v>0</v>
      </c>
      <c r="AA26" s="76">
        <f>STOA!H26</f>
        <v>0.43</v>
      </c>
      <c r="AB26" s="76">
        <f>-STOA!N26</f>
        <v>-252.22</v>
      </c>
      <c r="AC26">
        <f t="shared" si="0"/>
        <v>13.43484057003606</v>
      </c>
      <c r="AD26">
        <f t="shared" si="1"/>
        <v>1202.5578354296563</v>
      </c>
      <c r="AE26">
        <f>'IDT-1'!B26</f>
        <v>72.289000000000001</v>
      </c>
      <c r="AF26" s="25"/>
      <c r="AG26">
        <f t="shared" si="2"/>
        <v>1274.8468354296563</v>
      </c>
      <c r="AI26" s="35">
        <f>PXIL!H26</f>
        <v>0</v>
      </c>
      <c r="AJ26" s="35">
        <f>PXIL!N26</f>
        <v>0</v>
      </c>
      <c r="AK26" s="35">
        <f>RTM_IEX!H26</f>
        <v>10.6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12.574311926605505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859.59169489576971</v>
      </c>
      <c r="P27" s="37">
        <v>118.24</v>
      </c>
      <c r="Q27" s="37">
        <v>38.25</v>
      </c>
      <c r="R27" s="39">
        <v>1.7252077562326871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56.97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8.77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9.5943604737131416</v>
      </c>
      <c r="AD27">
        <f t="shared" si="1"/>
        <v>1220.4518541048949</v>
      </c>
      <c r="AE27">
        <f>'IDT-1'!B27</f>
        <v>122.087</v>
      </c>
      <c r="AF27" s="25"/>
      <c r="AG27">
        <f t="shared" si="2"/>
        <v>1342.5388541048949</v>
      </c>
      <c r="AI27" s="35">
        <f>PXIL!H27</f>
        <v>0</v>
      </c>
      <c r="AJ27" s="35">
        <f>PXIL!N27</f>
        <v>0</v>
      </c>
      <c r="AK27" s="35">
        <f>RTM_IEX!H27</f>
        <v>8.68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12.574311926605505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912.61040797037788</v>
      </c>
      <c r="P28" s="37">
        <v>118.24</v>
      </c>
      <c r="Q28" s="37">
        <v>38.25</v>
      </c>
      <c r="R28" s="39">
        <v>5.57</v>
      </c>
      <c r="S28" s="39">
        <v>0</v>
      </c>
      <c r="T28" s="38">
        <f>SUMPRODUCT(LTA!J28:AN28,LTA!J$101:AN$101,LTA!J$103:AN$103)</f>
        <v>19.990000000000002</v>
      </c>
      <c r="U28" s="38">
        <f>SUMPRODUCT(LTA!J28:AN28,LTA!J$102:AN$102,LTA!J$103:AN$103)</f>
        <v>56.97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10.04538381519647</v>
      </c>
      <c r="AD28">
        <f t="shared" si="1"/>
        <v>1277.8243360817869</v>
      </c>
      <c r="AE28">
        <f>'IDT-1'!B28</f>
        <v>133</v>
      </c>
      <c r="AF28" s="25"/>
      <c r="AG28">
        <f t="shared" si="2"/>
        <v>1410.8243360817869</v>
      </c>
      <c r="AI28" s="35">
        <f>PXIL!H28</f>
        <v>0</v>
      </c>
      <c r="AJ28" s="35">
        <f>PXIL!N28</f>
        <v>0</v>
      </c>
      <c r="AK28" s="35">
        <f>RTM_IEX!H28</f>
        <v>17.350000000000001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12.574311926605505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954.12041457422345</v>
      </c>
      <c r="P29" s="37">
        <v>118.23479417073922</v>
      </c>
      <c r="Q29" s="37">
        <v>38.25</v>
      </c>
      <c r="R29" s="39">
        <v>13.769999999999998</v>
      </c>
      <c r="S29" s="39">
        <v>0</v>
      </c>
      <c r="T29" s="38">
        <f>SUMPRODUCT(LTA!J29:AN29,LTA!J$101:AN$101,LTA!J$103:AN$103)</f>
        <v>20.32</v>
      </c>
      <c r="U29" s="38">
        <f>SUMPRODUCT(LTA!J29:AN29,LTA!J$102:AN$102,LTA!J$103:AN$103)</f>
        <v>56.47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10.57465126123823</v>
      </c>
      <c r="AD29">
        <f t="shared" si="1"/>
        <v>1345.14986941033</v>
      </c>
      <c r="AE29">
        <f>'IDT-1'!B29</f>
        <v>107</v>
      </c>
      <c r="AF29" s="25"/>
      <c r="AG29">
        <f t="shared" si="2"/>
        <v>1452.14986941033</v>
      </c>
      <c r="AI29" s="35">
        <f>PXIL!H29</f>
        <v>0</v>
      </c>
      <c r="AJ29" s="35">
        <f>PXIL!N29</f>
        <v>0</v>
      </c>
      <c r="AK29" s="35">
        <f>RTM_IEX!H29</f>
        <v>35.67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12.574311926605505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951.51595857422342</v>
      </c>
      <c r="P30" s="37">
        <v>118.23548288508557</v>
      </c>
      <c r="Q30" s="37">
        <v>38.25</v>
      </c>
      <c r="R30" s="39">
        <v>25.735186985789081</v>
      </c>
      <c r="S30" s="39">
        <v>0</v>
      </c>
      <c r="T30" s="38">
        <f>SUMPRODUCT(LTA!J30:AN30,LTA!J$101:AN$101,LTA!J$103:AN$103)</f>
        <v>22.91</v>
      </c>
      <c r="U30" s="38">
        <f>SUMPRODUCT(LTA!J30:AN30,LTA!J$102:AN$102,LTA!J$103:AN$103)</f>
        <v>55.46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10.622398334899287</v>
      </c>
      <c r="AD30">
        <f t="shared" si="1"/>
        <v>1351.2235420368042</v>
      </c>
      <c r="AE30">
        <f>'IDT-1'!B30</f>
        <v>123</v>
      </c>
      <c r="AF30" s="25"/>
      <c r="AG30">
        <f t="shared" si="2"/>
        <v>1474.2235420368042</v>
      </c>
      <c r="AI30" s="35">
        <f>PXIL!H30</f>
        <v>0</v>
      </c>
      <c r="AJ30" s="35">
        <f>PXIL!N30</f>
        <v>0</v>
      </c>
      <c r="AK30" s="35">
        <f>RTM_IEX!H30</f>
        <v>30.85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8.3439999999999994</v>
      </c>
      <c r="E31">
        <f>GT_NG!P31</f>
        <v>12.574311926605505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966.19472487857115</v>
      </c>
      <c r="P31" s="37">
        <v>118.23548288508557</v>
      </c>
      <c r="Q31" s="37">
        <v>38.25</v>
      </c>
      <c r="R31" s="39">
        <v>40.5</v>
      </c>
      <c r="S31" s="39">
        <v>0</v>
      </c>
      <c r="T31" s="38">
        <f>SUMPRODUCT(LTA!J31:AN31,LTA!J$101:AN$101,LTA!J$103:AN$103)</f>
        <v>30.200000000000003</v>
      </c>
      <c r="U31" s="38">
        <f>SUMPRODUCT(LTA!J31:AN31,LTA!J$102:AN$102,LTA!J$103:AN$103)</f>
        <v>55.46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10.693866453584045</v>
      </c>
      <c r="AD31">
        <f t="shared" si="1"/>
        <v>1360.3146532366782</v>
      </c>
      <c r="AE31">
        <f>'IDT-1'!B31</f>
        <v>118</v>
      </c>
      <c r="AF31" s="25"/>
      <c r="AG31">
        <f t="shared" si="2"/>
        <v>1478.3146532366782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8.3439999999999994</v>
      </c>
      <c r="E32">
        <f>GT_NG!P32</f>
        <v>12.574311926605505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963.02821086715687</v>
      </c>
      <c r="P32" s="37">
        <v>118.23479417073922</v>
      </c>
      <c r="Q32" s="37">
        <v>38.25</v>
      </c>
      <c r="R32" s="39">
        <v>43</v>
      </c>
      <c r="S32" s="39">
        <v>0</v>
      </c>
      <c r="T32" s="38">
        <f>SUMPRODUCT(LTA!J32:AN32,LTA!J$101:AN$101,LTA!J$103:AN$103)</f>
        <v>49.72</v>
      </c>
      <c r="U32" s="38">
        <f>SUMPRODUCT(LTA!J32:AN32,LTA!J$102:AN$102,LTA!J$103:AN$103)</f>
        <v>55.46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10.84091827232311</v>
      </c>
      <c r="AD32">
        <f t="shared" si="1"/>
        <v>1379.0203986921783</v>
      </c>
      <c r="AE32">
        <f>'IDT-1'!B32</f>
        <v>84</v>
      </c>
      <c r="AF32" s="25"/>
      <c r="AG32">
        <f t="shared" si="2"/>
        <v>1463.0203986921783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8.3439999999999994</v>
      </c>
      <c r="E33">
        <f>GT_NG!P33</f>
        <v>12.574311926605505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849.93613605220332</v>
      </c>
      <c r="P33" s="37">
        <v>118.23548288508557</v>
      </c>
      <c r="Q33" s="37">
        <v>38.200000000000003</v>
      </c>
      <c r="R33" s="39">
        <v>45</v>
      </c>
      <c r="S33" s="39">
        <v>0</v>
      </c>
      <c r="T33" s="38">
        <f>SUMPRODUCT(LTA!J33:AN33,LTA!J$101:AN$101,LTA!J$103:AN$103)</f>
        <v>80.8</v>
      </c>
      <c r="U33" s="38">
        <f>SUMPRODUCT(LTA!J33:AN33,LTA!J$102:AN$102,LTA!J$103:AN$103)</f>
        <v>55.46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10.411985460738375</v>
      </c>
      <c r="AD33">
        <f t="shared" si="1"/>
        <v>1324.4579454031559</v>
      </c>
      <c r="AE33">
        <f>'IDT-1'!B33</f>
        <v>134</v>
      </c>
      <c r="AF33" s="25"/>
      <c r="AG33">
        <f t="shared" si="2"/>
        <v>1458.4579454031559</v>
      </c>
      <c r="AI33" s="35">
        <f>PXIL!H33</f>
        <v>0</v>
      </c>
      <c r="AJ33" s="35">
        <f>PXIL!N33</f>
        <v>0</v>
      </c>
      <c r="AK33" s="35">
        <f>RTM_IEX!H33</f>
        <v>25.07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8.3439999999999994</v>
      </c>
      <c r="E34">
        <f>GT_NG!P34</f>
        <v>12.574311926605505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812.56959267836294</v>
      </c>
      <c r="P34" s="37">
        <v>118.23479417073922</v>
      </c>
      <c r="Q34" s="37">
        <v>38.25</v>
      </c>
      <c r="R34" s="39">
        <v>46.5</v>
      </c>
      <c r="S34" s="39">
        <v>0</v>
      </c>
      <c r="T34" s="38">
        <f>SUMPRODUCT(LTA!J34:AN34,LTA!J$101:AN$101,LTA!J$103:AN$103)</f>
        <v>118.00999999999999</v>
      </c>
      <c r="U34" s="38">
        <f>SUMPRODUCT(LTA!J34:AN34,LTA!J$102:AN$102,LTA!J$103:AN$103)</f>
        <v>55.46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14.56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10.460445050450518</v>
      </c>
      <c r="AD34">
        <f t="shared" si="1"/>
        <v>1330.6222537252572</v>
      </c>
      <c r="AE34">
        <f>'IDT-1'!B34</f>
        <v>109.884</v>
      </c>
      <c r="AF34" s="25"/>
      <c r="AG34">
        <f t="shared" si="2"/>
        <v>1440.5062537252572</v>
      </c>
      <c r="AI34" s="35">
        <f>PXIL!H34</f>
        <v>0</v>
      </c>
      <c r="AJ34" s="35">
        <f>PXIL!N34</f>
        <v>0</v>
      </c>
      <c r="AK34" s="35">
        <f>RTM_IEX!H34</f>
        <v>16.39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8.3439999999999994</v>
      </c>
      <c r="E35">
        <f>GT_NG!P35</f>
        <v>12.578493050475497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781.43434610917382</v>
      </c>
      <c r="P35" s="37">
        <v>118.24</v>
      </c>
      <c r="Q35" s="37">
        <v>38.25</v>
      </c>
      <c r="R35" s="39">
        <v>47.5</v>
      </c>
      <c r="S35" s="39">
        <v>0</v>
      </c>
      <c r="T35" s="38">
        <f>SUMPRODUCT(LTA!J35:AN35,LTA!J$101:AN$101,LTA!J$103:AN$103)</f>
        <v>149.06</v>
      </c>
      <c r="U35" s="38">
        <f>SUMPRODUCT(LTA!J35:AN35,LTA!J$102:AN$102,LTA!J$103:AN$103)</f>
        <v>55.97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12.63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10.471289125361078</v>
      </c>
      <c r="AD35">
        <f t="shared" si="1"/>
        <v>1332.0016756645209</v>
      </c>
      <c r="AE35">
        <f>'IDT-1'!B35</f>
        <v>91.528999999999996</v>
      </c>
      <c r="AF35" s="25"/>
      <c r="AG35">
        <f t="shared" si="2"/>
        <v>1423.5306756645209</v>
      </c>
      <c r="AI35" s="35">
        <f>PXIL!H35</f>
        <v>0</v>
      </c>
      <c r="AJ35" s="35">
        <f>PXIL!N35</f>
        <v>0</v>
      </c>
      <c r="AK35" s="35">
        <f>RTM_IEX!H35</f>
        <v>33.75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8.3439999999999994</v>
      </c>
      <c r="E36">
        <f>GT_NG!P36</f>
        <v>12.578493050475497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750.83013427819333</v>
      </c>
      <c r="P36" s="37">
        <v>118.24</v>
      </c>
      <c r="Q36" s="37">
        <v>38.25</v>
      </c>
      <c r="R36" s="39">
        <v>47.5</v>
      </c>
      <c r="S36" s="39">
        <v>0</v>
      </c>
      <c r="T36" s="38">
        <f>SUMPRODUCT(LTA!J36:AN36,LTA!J$101:AN$101,LTA!J$103:AN$103)</f>
        <v>193.44</v>
      </c>
      <c r="U36" s="38">
        <f>SUMPRODUCT(LTA!J36:AN36,LTA!J$102:AN$102,LTA!J$103:AN$103)</f>
        <v>56.47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43.480000000000004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10.913438273079432</v>
      </c>
      <c r="AD36">
        <f t="shared" si="1"/>
        <v>1388.2453146858222</v>
      </c>
      <c r="AE36">
        <f>'IDT-1'!B36</f>
        <v>56.66</v>
      </c>
      <c r="AF36" s="25"/>
      <c r="AG36">
        <f t="shared" si="2"/>
        <v>1444.9053146858223</v>
      </c>
      <c r="AI36" s="35">
        <f>PXIL!H36</f>
        <v>0</v>
      </c>
      <c r="AJ36" s="35">
        <f>PXIL!N36</f>
        <v>0</v>
      </c>
      <c r="AK36" s="35">
        <f>RTM_IEX!H36</f>
        <v>45.31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8.3439999999999994</v>
      </c>
      <c r="E37">
        <f>GT_NG!P37</f>
        <v>12.578493050475497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750.05098022129539</v>
      </c>
      <c r="P37" s="37">
        <v>118.24</v>
      </c>
      <c r="Q37" s="37">
        <v>38.25</v>
      </c>
      <c r="R37" s="39">
        <v>47.5</v>
      </c>
      <c r="S37" s="39">
        <v>0</v>
      </c>
      <c r="T37" s="38">
        <f>SUMPRODUCT(LTA!J37:AN37,LTA!J$101:AN$101,LTA!J$103:AN$103)</f>
        <v>244.64000000000001</v>
      </c>
      <c r="U37" s="38">
        <f>SUMPRODUCT(LTA!J37:AN37,LTA!J$102:AN$102,LTA!J$103:AN$103)</f>
        <v>56.97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11.122718871435628</v>
      </c>
      <c r="AD37">
        <f t="shared" si="1"/>
        <v>1414.8668800305682</v>
      </c>
      <c r="AE37">
        <f>'IDT-1'!B37</f>
        <v>75</v>
      </c>
      <c r="AF37" s="25"/>
      <c r="AG37">
        <f t="shared" si="2"/>
        <v>1489.8668800305682</v>
      </c>
      <c r="AI37" s="35">
        <f>PXIL!H37</f>
        <v>0</v>
      </c>
      <c r="AJ37" s="35">
        <f>PXIL!N37</f>
        <v>0</v>
      </c>
      <c r="AK37" s="35">
        <f>RTM_IEX!H37</f>
        <v>63.64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8.3439999999999994</v>
      </c>
      <c r="E38">
        <f>GT_NG!P38</f>
        <v>12.578493050475497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749.88700209415947</v>
      </c>
      <c r="P38" s="37">
        <v>118.24</v>
      </c>
      <c r="Q38" s="37">
        <v>38.25</v>
      </c>
      <c r="R38" s="39">
        <v>47.5</v>
      </c>
      <c r="S38" s="39">
        <v>0</v>
      </c>
      <c r="T38" s="38">
        <f>SUMPRODUCT(LTA!J38:AN38,LTA!J$101:AN$101,LTA!J$103:AN$103)</f>
        <v>287.12</v>
      </c>
      <c r="U38" s="38">
        <f>SUMPRODUCT(LTA!J38:AN38,LTA!J$102:AN$102,LTA!J$103:AN$103)</f>
        <v>57.480000000000004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11.441707842043966</v>
      </c>
      <c r="AD38">
        <f t="shared" si="1"/>
        <v>1455.4439129328237</v>
      </c>
      <c r="AE38">
        <f>'IDT-1'!B38</f>
        <v>46</v>
      </c>
      <c r="AF38" s="25"/>
      <c r="AG38">
        <f t="shared" si="2"/>
        <v>1501.4439129328237</v>
      </c>
      <c r="AI38" s="35">
        <f>PXIL!H38</f>
        <v>0</v>
      </c>
      <c r="AJ38" s="35">
        <f>PXIL!N38</f>
        <v>0</v>
      </c>
      <c r="AK38" s="35">
        <f>RTM_IEX!H38</f>
        <v>61.71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8.3439999999999994</v>
      </c>
      <c r="E39">
        <f>GT_NG!P39</f>
        <v>12.44177029992685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729.18898786051511</v>
      </c>
      <c r="P39" s="37">
        <v>118.24</v>
      </c>
      <c r="Q39" s="37">
        <v>38.25</v>
      </c>
      <c r="R39" s="39">
        <v>47.5</v>
      </c>
      <c r="S39" s="39">
        <v>0</v>
      </c>
      <c r="T39" s="38">
        <f>SUMPRODUCT(LTA!J39:AN39,LTA!J$101:AN$101,LTA!J$103:AN$103)</f>
        <v>326.85000000000002</v>
      </c>
      <c r="U39" s="38">
        <f>SUMPRODUCT(LTA!J39:AN39,LTA!J$102:AN$102,LTA!J$103:AN$103)</f>
        <v>57.980000000000004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11.32903889356726</v>
      </c>
      <c r="AD39">
        <f t="shared" si="1"/>
        <v>1441.1118448971072</v>
      </c>
      <c r="AE39">
        <f>'IDT-1'!B39</f>
        <v>28</v>
      </c>
      <c r="AF39" s="25"/>
      <c r="AG39">
        <f t="shared" si="2"/>
        <v>1469.1118448971072</v>
      </c>
      <c r="AI39" s="35">
        <f>PXIL!H39</f>
        <v>0</v>
      </c>
      <c r="AJ39" s="35">
        <f>PXIL!N39</f>
        <v>0</v>
      </c>
      <c r="AK39" s="35">
        <f>RTM_IEX!H39</f>
        <v>27.96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8.3439999999999994</v>
      </c>
      <c r="E40">
        <f>GT_NG!P40</f>
        <v>12.44177029992685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729.18898786051511</v>
      </c>
      <c r="P40" s="37">
        <v>118.24</v>
      </c>
      <c r="Q40" s="37">
        <v>38.25</v>
      </c>
      <c r="R40" s="39">
        <v>47.5</v>
      </c>
      <c r="S40" s="39">
        <v>0</v>
      </c>
      <c r="T40" s="38">
        <f>SUMPRODUCT(LTA!J40:AN40,LTA!J$101:AN$101,LTA!J$103:AN$103)</f>
        <v>364.28</v>
      </c>
      <c r="U40" s="38">
        <f>SUMPRODUCT(LTA!J40:AN40,LTA!J$102:AN$102,LTA!J$103:AN$103)</f>
        <v>58.489999999999995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11.737758893567261</v>
      </c>
      <c r="AD40">
        <f t="shared" si="1"/>
        <v>1493.1031248971074</v>
      </c>
      <c r="AE40">
        <f>'IDT-1'!B40</f>
        <v>0</v>
      </c>
      <c r="AF40" s="25"/>
      <c r="AG40">
        <f t="shared" si="2"/>
        <v>1493.1031248971074</v>
      </c>
      <c r="AI40" s="35">
        <f>PXIL!H40</f>
        <v>0</v>
      </c>
      <c r="AJ40" s="35">
        <f>PXIL!N40</f>
        <v>0</v>
      </c>
      <c r="AK40" s="35">
        <f>RTM_IEX!H40</f>
        <v>42.42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8.3439999999999994</v>
      </c>
      <c r="E41">
        <f>GT_NG!P41</f>
        <v>12.44177029992685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733.94465717008211</v>
      </c>
      <c r="P41" s="37">
        <v>118.24</v>
      </c>
      <c r="Q41" s="37">
        <v>38.25</v>
      </c>
      <c r="R41" s="39">
        <v>47.5</v>
      </c>
      <c r="S41" s="39">
        <v>0</v>
      </c>
      <c r="T41" s="38">
        <f>SUMPRODUCT(LTA!J41:AN41,LTA!J$101:AN$101,LTA!J$103:AN$103)</f>
        <v>399.64000000000004</v>
      </c>
      <c r="U41" s="38">
        <f>SUMPRODUCT(LTA!J41:AN41,LTA!J$102:AN$102,LTA!J$103:AN$103)</f>
        <v>58.489999999999995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12.050661114181885</v>
      </c>
      <c r="AD41">
        <f t="shared" si="1"/>
        <v>1532.9058919860599</v>
      </c>
      <c r="AE41">
        <f>'IDT-1'!B41</f>
        <v>14</v>
      </c>
      <c r="AF41" s="25"/>
      <c r="AG41">
        <f t="shared" si="2"/>
        <v>1546.9058919860599</v>
      </c>
      <c r="AI41" s="35">
        <f>PXIL!H41</f>
        <v>0</v>
      </c>
      <c r="AJ41" s="35">
        <f>PXIL!N41</f>
        <v>0</v>
      </c>
      <c r="AK41" s="35">
        <f>RTM_IEX!H41</f>
        <v>42.42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8.3439999999999994</v>
      </c>
      <c r="E42">
        <f>GT_NG!P42</f>
        <v>12.44177029992685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734.09465717008209</v>
      </c>
      <c r="P42" s="37">
        <v>118.24</v>
      </c>
      <c r="Q42" s="37">
        <v>38.25</v>
      </c>
      <c r="R42" s="39">
        <v>47.5</v>
      </c>
      <c r="S42" s="39">
        <v>0</v>
      </c>
      <c r="T42" s="38">
        <f>SUMPRODUCT(LTA!J42:AN42,LTA!J$101:AN$101,LTA!J$103:AN$103)</f>
        <v>435.49000000000007</v>
      </c>
      <c r="U42" s="38">
        <f>SUMPRODUCT(LTA!J42:AN42,LTA!J$102:AN$102,LTA!J$103:AN$103)</f>
        <v>58.489999999999995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12.196131114181883</v>
      </c>
      <c r="AD42">
        <f t="shared" si="1"/>
        <v>1551.4104219860594</v>
      </c>
      <c r="AE42">
        <f>'IDT-1'!B42</f>
        <v>24</v>
      </c>
      <c r="AF42" s="25"/>
      <c r="AG42">
        <f t="shared" si="2"/>
        <v>1575.4104219860594</v>
      </c>
      <c r="AI42" s="35">
        <f>PXIL!H42</f>
        <v>0</v>
      </c>
      <c r="AJ42" s="35">
        <f>PXIL!N42</f>
        <v>0</v>
      </c>
      <c r="AK42" s="35">
        <f>RTM_IEX!H42</f>
        <v>25.07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8.3439999999999994</v>
      </c>
      <c r="E43">
        <f>GT_NG!P43</f>
        <v>12.44177029992685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720.89663731500968</v>
      </c>
      <c r="P43" s="37">
        <v>118.24</v>
      </c>
      <c r="Q43" s="37">
        <v>38.25</v>
      </c>
      <c r="R43" s="39">
        <v>47.5</v>
      </c>
      <c r="S43" s="39">
        <v>0</v>
      </c>
      <c r="T43" s="38">
        <f>SUMPRODUCT(LTA!J43:AN43,LTA!J$101:AN$101,LTA!J$103:AN$103)</f>
        <v>461.38000000000005</v>
      </c>
      <c r="U43" s="38">
        <f>SUMPRODUCT(LTA!J43:AN43,LTA!J$102:AN$102,LTA!J$103:AN$103)</f>
        <v>58.489999999999995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12.453000559312317</v>
      </c>
      <c r="AD43">
        <f t="shared" si="1"/>
        <v>1584.0855326858566</v>
      </c>
      <c r="AE43">
        <f>'IDT-1'!B43</f>
        <v>16</v>
      </c>
      <c r="AF43" s="25"/>
      <c r="AG43">
        <f t="shared" si="2"/>
        <v>1600.0855326858566</v>
      </c>
      <c r="AI43" s="35">
        <f>PXIL!H43</f>
        <v>0</v>
      </c>
      <c r="AJ43" s="35">
        <f>PXIL!N43</f>
        <v>0</v>
      </c>
      <c r="AK43" s="35">
        <f>RTM_IEX!H43</f>
        <v>45.31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8.3439999999999994</v>
      </c>
      <c r="E44">
        <f>GT_NG!P44</f>
        <v>12.441078208048598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720.51827590196615</v>
      </c>
      <c r="P44" s="37">
        <v>118.24</v>
      </c>
      <c r="Q44" s="37">
        <v>38.25</v>
      </c>
      <c r="R44" s="39">
        <v>47.5</v>
      </c>
      <c r="S44" s="39">
        <v>0</v>
      </c>
      <c r="T44" s="38">
        <f>SUMPRODUCT(LTA!J44:AN44,LTA!J$101:AN$101,LTA!J$103:AN$103)</f>
        <v>487.92000000000007</v>
      </c>
      <c r="U44" s="38">
        <f>SUMPRODUCT(LTA!J44:AN44,LTA!J$102:AN$102,LTA!J$103:AN$103)</f>
        <v>58.489999999999995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12.70978394197393</v>
      </c>
      <c r="AD44">
        <f t="shared" si="1"/>
        <v>1616.7496957982735</v>
      </c>
      <c r="AE44">
        <f>'IDT-1'!B44</f>
        <v>0</v>
      </c>
      <c r="AF44" s="25"/>
      <c r="AG44">
        <f t="shared" si="2"/>
        <v>1616.7496957982735</v>
      </c>
      <c r="AI44" s="35">
        <f>PXIL!H44</f>
        <v>0</v>
      </c>
      <c r="AJ44" s="35">
        <f>PXIL!N44</f>
        <v>0</v>
      </c>
      <c r="AK44" s="35">
        <f>RTM_IEX!H44</f>
        <v>52.07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7.0924000000000005</v>
      </c>
      <c r="E45">
        <f>GT_NG!P45</f>
        <v>12.441078208048598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720.8382759019662</v>
      </c>
      <c r="P45" s="37">
        <v>118.24</v>
      </c>
      <c r="Q45" s="37">
        <v>38.25</v>
      </c>
      <c r="R45" s="39">
        <v>47.5</v>
      </c>
      <c r="S45" s="39">
        <v>0</v>
      </c>
      <c r="T45" s="38">
        <f>SUMPRODUCT(LTA!J45:AN45,LTA!J$101:AN$101,LTA!J$103:AN$103)</f>
        <v>509.91000000000008</v>
      </c>
      <c r="U45" s="38">
        <f>SUMPRODUCT(LTA!J45:AN45,LTA!J$102:AN$102,LTA!J$103:AN$103)</f>
        <v>58.489999999999995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12.67092746197393</v>
      </c>
      <c r="AD45">
        <f t="shared" si="1"/>
        <v>1611.8069522782735</v>
      </c>
      <c r="AE45">
        <f>'IDT-1'!B45</f>
        <v>0</v>
      </c>
      <c r="AF45" s="25"/>
      <c r="AG45">
        <f t="shared" si="2"/>
        <v>1611.8069522782735</v>
      </c>
      <c r="AI45" s="35">
        <f>PXIL!H45</f>
        <v>0</v>
      </c>
      <c r="AJ45" s="35">
        <f>PXIL!N45</f>
        <v>0</v>
      </c>
      <c r="AK45" s="35">
        <f>RTM_IEX!H45</f>
        <v>26.03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7.0924000000000005</v>
      </c>
      <c r="E46">
        <f>GT_NG!P46</f>
        <v>12.441078208048598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720.93827590196622</v>
      </c>
      <c r="P46" s="37">
        <v>118.24</v>
      </c>
      <c r="Q46" s="37">
        <v>38.25</v>
      </c>
      <c r="R46" s="39">
        <v>47.5</v>
      </c>
      <c r="S46" s="39">
        <v>0</v>
      </c>
      <c r="T46" s="38">
        <f>SUMPRODUCT(LTA!J46:AN46,LTA!J$101:AN$101,LTA!J$103:AN$103)</f>
        <v>530.1</v>
      </c>
      <c r="U46" s="38">
        <f>SUMPRODUCT(LTA!J46:AN46,LTA!J$102:AN$102,LTA!J$103:AN$103)</f>
        <v>58.489999999999995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12.723889461973929</v>
      </c>
      <c r="AD46">
        <f t="shared" si="1"/>
        <v>1618.5439902782734</v>
      </c>
      <c r="AE46">
        <f>'IDT-1'!B46</f>
        <v>0</v>
      </c>
      <c r="AF46" s="25"/>
      <c r="AG46">
        <f t="shared" si="2"/>
        <v>1618.5439902782734</v>
      </c>
      <c r="AI46" s="35">
        <f>PXIL!H46</f>
        <v>0</v>
      </c>
      <c r="AJ46" s="35">
        <f>PXIL!N46</f>
        <v>0</v>
      </c>
      <c r="AK46" s="35">
        <f>RTM_IEX!H46</f>
        <v>12.53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7.0924000000000005</v>
      </c>
      <c r="E47">
        <f>GT_NG!P47</f>
        <v>12.441078208048598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712.58385017732849</v>
      </c>
      <c r="P47" s="37">
        <v>118.24</v>
      </c>
      <c r="Q47" s="37">
        <v>38.25</v>
      </c>
      <c r="R47" s="39">
        <v>47.5</v>
      </c>
      <c r="S47" s="39">
        <v>0</v>
      </c>
      <c r="T47" s="38">
        <f>SUMPRODUCT(LTA!J47:AN47,LTA!J$101:AN$101,LTA!J$103:AN$103)</f>
        <v>541.41000000000008</v>
      </c>
      <c r="U47" s="38">
        <f>SUMPRODUCT(LTA!J47:AN47,LTA!J$102:AN$102,LTA!J$103:AN$103)</f>
        <v>58.489999999999995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12.784538941321754</v>
      </c>
      <c r="AD47">
        <f t="shared" si="1"/>
        <v>1626.2589150742879</v>
      </c>
      <c r="AE47">
        <f>'IDT-1'!B47</f>
        <v>0</v>
      </c>
      <c r="AF47" s="25"/>
      <c r="AG47">
        <f t="shared" si="2"/>
        <v>1626.2589150742879</v>
      </c>
      <c r="AI47" s="35">
        <f>PXIL!H47</f>
        <v>0</v>
      </c>
      <c r="AJ47" s="35">
        <f>PXIL!N47</f>
        <v>0</v>
      </c>
      <c r="AK47" s="35">
        <f>RTM_IEX!H47</f>
        <v>17.350000000000001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7.0924000000000005</v>
      </c>
      <c r="E48">
        <f>GT_NG!P48</f>
        <v>12.441078208048598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711.50817717008204</v>
      </c>
      <c r="P48" s="37">
        <v>118.24</v>
      </c>
      <c r="Q48" s="37">
        <v>38.25</v>
      </c>
      <c r="R48" s="39">
        <v>47.5</v>
      </c>
      <c r="S48" s="39">
        <v>0</v>
      </c>
      <c r="T48" s="38">
        <f>SUMPRODUCT(LTA!J48:AN48,LTA!J$101:AN$101,LTA!J$103:AN$103)</f>
        <v>551.91000000000008</v>
      </c>
      <c r="U48" s="38">
        <f>SUMPRODUCT(LTA!J48:AN48,LTA!J$102:AN$102,LTA!J$103:AN$103)</f>
        <v>58.489999999999995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12.865614691865233</v>
      </c>
      <c r="AD48">
        <f t="shared" si="1"/>
        <v>1636.5721663164979</v>
      </c>
      <c r="AE48">
        <f>'IDT-1'!B48</f>
        <v>0</v>
      </c>
      <c r="AF48" s="25"/>
      <c r="AG48">
        <f t="shared" si="2"/>
        <v>1636.5721663164979</v>
      </c>
      <c r="AI48" s="35">
        <f>PXIL!H48</f>
        <v>0</v>
      </c>
      <c r="AJ48" s="35">
        <f>PXIL!N48</f>
        <v>0</v>
      </c>
      <c r="AK48" s="35">
        <f>RTM_IEX!H48</f>
        <v>18.32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7.0924000000000005</v>
      </c>
      <c r="E49">
        <f>GT_NG!P49</f>
        <v>12.441078208048598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709.04223671215766</v>
      </c>
      <c r="P49" s="37">
        <v>118.24</v>
      </c>
      <c r="Q49" s="37">
        <v>38.25</v>
      </c>
      <c r="R49" s="39">
        <v>47.5</v>
      </c>
      <c r="S49" s="39">
        <v>0</v>
      </c>
      <c r="T49" s="38">
        <f>SUMPRODUCT(LTA!J49:AN49,LTA!J$101:AN$101,LTA!J$103:AN$103)</f>
        <v>559.91000000000008</v>
      </c>
      <c r="U49" s="38">
        <f>SUMPRODUCT(LTA!J49:AN49,LTA!J$102:AN$102,LTA!J$103:AN$103)</f>
        <v>58.489999999999995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12.805190947706445</v>
      </c>
      <c r="AD49">
        <f t="shared" si="1"/>
        <v>1618.8466496027324</v>
      </c>
      <c r="AE49">
        <f>'IDT-1'!B49</f>
        <v>0</v>
      </c>
      <c r="AF49" s="25"/>
      <c r="AG49">
        <f t="shared" si="2"/>
        <v>1618.8466496027324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-5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7.0924000000000005</v>
      </c>
      <c r="E50">
        <f>GT_NG!P50</f>
        <v>12.440331491712708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673.78588571940406</v>
      </c>
      <c r="P50" s="37">
        <v>118.24</v>
      </c>
      <c r="Q50" s="37">
        <v>38.25</v>
      </c>
      <c r="R50" s="39">
        <v>47.5</v>
      </c>
      <c r="S50" s="39">
        <v>0</v>
      </c>
      <c r="T50" s="38">
        <f>SUMPRODUCT(LTA!J50:AN50,LTA!J$101:AN$101,LTA!J$103:AN$103)</f>
        <v>559.91000000000008</v>
      </c>
      <c r="U50" s="38">
        <f>SUMPRODUCT(LTA!J50:AN50,LTA!J$102:AN$102,LTA!J$103:AN$103)</f>
        <v>57.980000000000004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12.697500994162525</v>
      </c>
      <c r="AD50">
        <f t="shared" si="1"/>
        <v>1615.1872418471869</v>
      </c>
      <c r="AE50">
        <f>'IDT-1'!B50</f>
        <v>0</v>
      </c>
      <c r="AF50" s="25"/>
      <c r="AG50">
        <f t="shared" si="2"/>
        <v>1615.1872418471869</v>
      </c>
      <c r="AI50" s="35">
        <f>PXIL!H50</f>
        <v>0</v>
      </c>
      <c r="AJ50" s="35">
        <f>PXIL!N50</f>
        <v>0</v>
      </c>
      <c r="AK50" s="35">
        <f>RTM_IEX!H50</f>
        <v>27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7.0924000000000005</v>
      </c>
      <c r="E51">
        <f>GT_NG!P51</f>
        <v>12.440331491712708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665.44347040780985</v>
      </c>
      <c r="P51" s="37">
        <v>118.24</v>
      </c>
      <c r="Q51" s="37">
        <v>38.25</v>
      </c>
      <c r="R51" s="39">
        <v>47.5</v>
      </c>
      <c r="S51" s="39">
        <v>0</v>
      </c>
      <c r="T51" s="38">
        <f>SUMPRODUCT(LTA!J51:AN51,LTA!J$101:AN$101,LTA!J$103:AN$103)</f>
        <v>559.91000000000008</v>
      </c>
      <c r="U51" s="38">
        <f>SUMPRODUCT(LTA!J51:AN51,LTA!J$102:AN$102,LTA!J$103:AN$103)</f>
        <v>57.980000000000004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12.42183015473209</v>
      </c>
      <c r="AD51">
        <f t="shared" si="1"/>
        <v>1580.1204973750232</v>
      </c>
      <c r="AE51">
        <f>'IDT-1'!B51</f>
        <v>0</v>
      </c>
      <c r="AF51" s="25"/>
      <c r="AG51">
        <f t="shared" si="2"/>
        <v>1580.1204973750232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7.0924000000000005</v>
      </c>
      <c r="E52">
        <f>GT_NG!P52</f>
        <v>12.440331491712708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670.2634704078099</v>
      </c>
      <c r="P52" s="37">
        <v>118.24</v>
      </c>
      <c r="Q52" s="37">
        <v>38.25</v>
      </c>
      <c r="R52" s="39">
        <v>47.5</v>
      </c>
      <c r="S52" s="39">
        <v>0</v>
      </c>
      <c r="T52" s="38">
        <f>SUMPRODUCT(LTA!J52:AN52,LTA!J$101:AN$101,LTA!J$103:AN$103)</f>
        <v>559.91000000000008</v>
      </c>
      <c r="U52" s="38">
        <f>SUMPRODUCT(LTA!J52:AN52,LTA!J$102:AN$102,LTA!J$103:AN$103)</f>
        <v>57.980000000000004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12.585207247253759</v>
      </c>
      <c r="AD52">
        <f t="shared" si="1"/>
        <v>1568.7771202825015</v>
      </c>
      <c r="AE52">
        <f>'IDT-1'!B52</f>
        <v>0</v>
      </c>
      <c r="AF52" s="25"/>
      <c r="AG52">
        <f t="shared" si="2"/>
        <v>1568.7771202825015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-16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7.0924000000000005</v>
      </c>
      <c r="E53">
        <f>GT_NG!P53</f>
        <v>12.440331491712708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665.44347040780985</v>
      </c>
      <c r="P53" s="37">
        <v>118.24</v>
      </c>
      <c r="Q53" s="37">
        <v>38.25</v>
      </c>
      <c r="R53" s="39">
        <v>47.5</v>
      </c>
      <c r="S53" s="39">
        <v>0</v>
      </c>
      <c r="T53" s="38">
        <f>SUMPRODUCT(LTA!J53:AN53,LTA!J$101:AN$101,LTA!J$103:AN$103)</f>
        <v>559.91000000000008</v>
      </c>
      <c r="U53" s="38">
        <f>SUMPRODUCT(LTA!J53:AN53,LTA!J$102:AN$102,LTA!J$103:AN$103)</f>
        <v>57.980000000000004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12.42183015473209</v>
      </c>
      <c r="AD53">
        <f t="shared" si="1"/>
        <v>1580.1204973750232</v>
      </c>
      <c r="AE53">
        <f>'IDT-1'!B53</f>
        <v>0</v>
      </c>
      <c r="AF53" s="25"/>
      <c r="AG53">
        <f t="shared" si="2"/>
        <v>1580.1204973750232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7.0924000000000005</v>
      </c>
      <c r="E54">
        <f>GT_NG!P54</f>
        <v>12.440331491712708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650.98347040780993</v>
      </c>
      <c r="P54" s="37">
        <v>118.24</v>
      </c>
      <c r="Q54" s="37">
        <v>38.25</v>
      </c>
      <c r="R54" s="39">
        <v>47.5</v>
      </c>
      <c r="S54" s="39">
        <v>0</v>
      </c>
      <c r="T54" s="38">
        <f>SUMPRODUCT(LTA!J54:AN54,LTA!J$101:AN$101,LTA!J$103:AN$103)</f>
        <v>559.91000000000008</v>
      </c>
      <c r="U54" s="38">
        <f>SUMPRODUCT(LTA!J54:AN54,LTA!J$102:AN$102,LTA!J$103:AN$103)</f>
        <v>57.480000000000004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12.30514215473209</v>
      </c>
      <c r="AD54">
        <f t="shared" si="1"/>
        <v>1565.2771853750232</v>
      </c>
      <c r="AE54">
        <f>'IDT-1'!B54</f>
        <v>0</v>
      </c>
      <c r="AF54" s="25"/>
      <c r="AG54">
        <f t="shared" si="2"/>
        <v>1565.2771853750232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7.0924000000000005</v>
      </c>
      <c r="E55">
        <f>GT_NG!P55</f>
        <v>12.440331491712708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609.62145231104375</v>
      </c>
      <c r="P55" s="37">
        <v>96.416451850364709</v>
      </c>
      <c r="Q55" s="37">
        <v>38.25</v>
      </c>
      <c r="R55" s="39">
        <v>47.5</v>
      </c>
      <c r="S55" s="39">
        <v>0</v>
      </c>
      <c r="T55" s="38">
        <f>SUMPRODUCT(LTA!J55:AN55,LTA!J$101:AN$101,LTA!J$103:AN$103)</f>
        <v>559.79000000000008</v>
      </c>
      <c r="U55" s="38">
        <f>SUMPRODUCT(LTA!J55:AN55,LTA!J$102:AN$102,LTA!J$103:AN$103)</f>
        <v>57.480000000000004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1.06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11.90491455740141</v>
      </c>
      <c r="AD55">
        <f t="shared" si="1"/>
        <v>1490.2718467259526</v>
      </c>
      <c r="AE55">
        <f>'IDT-1'!B55</f>
        <v>0</v>
      </c>
      <c r="AF55" s="25"/>
      <c r="AG55">
        <f t="shared" si="2"/>
        <v>1490.2718467259526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7.0924000000000005</v>
      </c>
      <c r="E56">
        <f>GT_NG!P56</f>
        <v>12.440331491712708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609.62145231104375</v>
      </c>
      <c r="P56" s="37">
        <v>57.85</v>
      </c>
      <c r="Q56" s="37">
        <v>38.25</v>
      </c>
      <c r="R56" s="39">
        <v>47.5</v>
      </c>
      <c r="S56" s="39">
        <v>0</v>
      </c>
      <c r="T56" s="38">
        <f>SUMPRODUCT(LTA!J56:AN56,LTA!J$101:AN$101,LTA!J$103:AN$103)</f>
        <v>559.13000000000011</v>
      </c>
      <c r="U56" s="38">
        <f>SUMPRODUCT(LTA!J56:AN56,LTA!J$102:AN$102,LTA!J$103:AN$103)</f>
        <v>57.480000000000004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1.06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11.632454413577316</v>
      </c>
      <c r="AD56">
        <f t="shared" si="1"/>
        <v>1479.7078550194121</v>
      </c>
      <c r="AE56">
        <f>'IDT-1'!B56</f>
        <v>0</v>
      </c>
      <c r="AF56" s="25"/>
      <c r="AG56">
        <f t="shared" si="2"/>
        <v>1479.7078550194121</v>
      </c>
      <c r="AI56" s="35">
        <f>PXIL!H56</f>
        <v>0</v>
      </c>
      <c r="AJ56" s="35">
        <f>PXIL!N56</f>
        <v>0</v>
      </c>
      <c r="AK56" s="35">
        <f>RTM_IEX!H56</f>
        <v>16.39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7.0924000000000005</v>
      </c>
      <c r="E57">
        <f>GT_NG!P57</f>
        <v>12.440331491712708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602.56699631104379</v>
      </c>
      <c r="P57" s="37">
        <v>57.85</v>
      </c>
      <c r="Q57" s="37">
        <v>38.25</v>
      </c>
      <c r="R57" s="39">
        <v>47.5</v>
      </c>
      <c r="S57" s="39">
        <v>0</v>
      </c>
      <c r="T57" s="38">
        <f>SUMPRODUCT(LTA!J57:AN57,LTA!J$101:AN$101,LTA!J$103:AN$103)</f>
        <v>550.90000000000009</v>
      </c>
      <c r="U57" s="38">
        <f>SUMPRODUCT(LTA!J57:AN57,LTA!J$102:AN$102,LTA!J$103:AN$103)</f>
        <v>57.980000000000004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11.584839656777316</v>
      </c>
      <c r="AD57">
        <f t="shared" si="1"/>
        <v>1473.6510137762118</v>
      </c>
      <c r="AE57">
        <f>'IDT-1'!B57</f>
        <v>0</v>
      </c>
      <c r="AF57" s="25"/>
      <c r="AG57">
        <f t="shared" si="2"/>
        <v>1473.6510137762118</v>
      </c>
      <c r="AI57" s="35">
        <f>PXIL!H57</f>
        <v>0</v>
      </c>
      <c r="AJ57" s="35">
        <f>PXIL!N57</f>
        <v>0</v>
      </c>
      <c r="AK57" s="35">
        <f>RTM_IEX!H57</f>
        <v>25.07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7.0924000000000005</v>
      </c>
      <c r="E58">
        <f>GT_NG!P58</f>
        <v>12.440331491712708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602.56699631104379</v>
      </c>
      <c r="P58" s="37">
        <v>96.416451850364709</v>
      </c>
      <c r="Q58" s="37">
        <v>38.25</v>
      </c>
      <c r="R58" s="39">
        <v>47.5</v>
      </c>
      <c r="S58" s="39">
        <v>0</v>
      </c>
      <c r="T58" s="38">
        <f>SUMPRODUCT(LTA!J58:AN58,LTA!J$101:AN$101,LTA!J$103:AN$103)</f>
        <v>538.16000000000008</v>
      </c>
      <c r="U58" s="38">
        <f>SUMPRODUCT(LTA!J58:AN58,LTA!J$102:AN$102,LTA!J$103:AN$103)</f>
        <v>57.980000000000004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11.658443981210162</v>
      </c>
      <c r="AD58">
        <f t="shared" si="1"/>
        <v>1483.0138613021438</v>
      </c>
      <c r="AE58">
        <f>'IDT-1'!B58</f>
        <v>0</v>
      </c>
      <c r="AF58" s="25"/>
      <c r="AG58">
        <f t="shared" si="2"/>
        <v>1483.0138613021438</v>
      </c>
      <c r="AI58" s="35">
        <f>PXIL!H58</f>
        <v>0</v>
      </c>
      <c r="AJ58" s="35">
        <f>PXIL!N58</f>
        <v>0</v>
      </c>
      <c r="AK58" s="35">
        <f>RTM_IEX!H58</f>
        <v>8.68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7.0924000000000005</v>
      </c>
      <c r="E59">
        <f>GT_NG!P59</f>
        <v>12.440331491712708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602.56699631104379</v>
      </c>
      <c r="P59" s="37">
        <v>118.24</v>
      </c>
      <c r="Q59" s="37">
        <v>38.25</v>
      </c>
      <c r="R59" s="39">
        <v>47.5</v>
      </c>
      <c r="S59" s="39">
        <v>0</v>
      </c>
      <c r="T59" s="38">
        <f>SUMPRODUCT(LTA!J59:AN59,LTA!J$101:AN$101,LTA!J$103:AN$103)</f>
        <v>520.35</v>
      </c>
      <c r="U59" s="38">
        <f>SUMPRODUCT(LTA!J59:AN59,LTA!J$102:AN$102,LTA!J$103:AN$103)</f>
        <v>57.980000000000004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11.691231656777317</v>
      </c>
      <c r="AD59">
        <f t="shared" si="1"/>
        <v>1487.184621776212</v>
      </c>
      <c r="AE59">
        <f>'IDT-1'!B59</f>
        <v>0</v>
      </c>
      <c r="AF59" s="25"/>
      <c r="AG59">
        <f t="shared" si="2"/>
        <v>1487.184621776212</v>
      </c>
      <c r="AI59" s="35">
        <f>PXIL!H59</f>
        <v>0</v>
      </c>
      <c r="AJ59" s="35">
        <f>PXIL!N59</f>
        <v>0</v>
      </c>
      <c r="AK59" s="35">
        <f>RTM_IEX!H59</f>
        <v>8.68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7.0924000000000005</v>
      </c>
      <c r="E60">
        <f>GT_NG!P60</f>
        <v>12.440331491712708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615.99941086573438</v>
      </c>
      <c r="P60" s="37">
        <v>118.24</v>
      </c>
      <c r="Q60" s="37">
        <v>38.25</v>
      </c>
      <c r="R60" s="39">
        <v>47.5</v>
      </c>
      <c r="S60" s="39">
        <v>0</v>
      </c>
      <c r="T60" s="38">
        <f>SUMPRODUCT(LTA!J60:AN60,LTA!J$101:AN$101,LTA!J$103:AN$103)</f>
        <v>495.67000000000007</v>
      </c>
      <c r="U60" s="38">
        <f>SUMPRODUCT(LTA!J60:AN60,LTA!J$102:AN$102,LTA!J$103:AN$103)</f>
        <v>57.980000000000004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11.806534490303902</v>
      </c>
      <c r="AD60">
        <f t="shared" si="1"/>
        <v>1501.851733497376</v>
      </c>
      <c r="AE60">
        <f>'IDT-1'!B60</f>
        <v>0</v>
      </c>
      <c r="AF60" s="25"/>
      <c r="AG60">
        <f t="shared" si="2"/>
        <v>1501.851733497376</v>
      </c>
      <c r="AI60" s="35">
        <f>PXIL!H60</f>
        <v>0</v>
      </c>
      <c r="AJ60" s="35">
        <f>PXIL!N60</f>
        <v>0</v>
      </c>
      <c r="AK60" s="35">
        <f>RTM_IEX!H60</f>
        <v>34.71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7.0924000000000005</v>
      </c>
      <c r="E61">
        <f>GT_NG!P61</f>
        <v>12.439523418241581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657.51837472115596</v>
      </c>
      <c r="P61" s="37">
        <v>118.24</v>
      </c>
      <c r="Q61" s="37">
        <v>38.25</v>
      </c>
      <c r="R61" s="39">
        <v>47.5</v>
      </c>
      <c r="S61" s="39">
        <v>0</v>
      </c>
      <c r="T61" s="38">
        <f>SUMPRODUCT(LTA!J61:AN61,LTA!J$101:AN$101,LTA!J$103:AN$103)</f>
        <v>466.87</v>
      </c>
      <c r="U61" s="38">
        <f>SUMPRODUCT(LTA!J61:AN61,LTA!J$102:AN$102,LTA!J$103:AN$103)</f>
        <v>57.480000000000004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11.871728105403115</v>
      </c>
      <c r="AD61">
        <f t="shared" si="1"/>
        <v>1510.1446956642271</v>
      </c>
      <c r="AE61">
        <f>'IDT-1'!B61</f>
        <v>0</v>
      </c>
      <c r="AF61" s="25"/>
      <c r="AG61">
        <f t="shared" si="2"/>
        <v>1510.1446956642271</v>
      </c>
      <c r="AI61" s="35">
        <f>PXIL!H61</f>
        <v>0</v>
      </c>
      <c r="AJ61" s="35">
        <f>PXIL!N61</f>
        <v>0</v>
      </c>
      <c r="AK61" s="35">
        <f>RTM_IEX!H61</f>
        <v>30.85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7.0924000000000005</v>
      </c>
      <c r="E62">
        <f>GT_NG!P62</f>
        <v>12.439523418241581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690.29837472115594</v>
      </c>
      <c r="P62" s="37">
        <v>118.24</v>
      </c>
      <c r="Q62" s="37">
        <v>38.25</v>
      </c>
      <c r="R62" s="39">
        <v>47.5</v>
      </c>
      <c r="S62" s="39">
        <v>0</v>
      </c>
      <c r="T62" s="38">
        <f>SUMPRODUCT(LTA!J62:AN62,LTA!J$101:AN$101,LTA!J$103:AN$103)</f>
        <v>439.62</v>
      </c>
      <c r="U62" s="38">
        <f>SUMPRODUCT(LTA!J62:AN62,LTA!J$102:AN$102,LTA!J$103:AN$103)</f>
        <v>57.480000000000004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11.922428105403116</v>
      </c>
      <c r="AD62">
        <f t="shared" si="1"/>
        <v>1516.5939956642271</v>
      </c>
      <c r="AE62">
        <f>'IDT-1'!B62</f>
        <v>0</v>
      </c>
      <c r="AF62" s="25"/>
      <c r="AG62">
        <f t="shared" si="2"/>
        <v>1516.5939956642271</v>
      </c>
      <c r="AI62" s="35">
        <f>PXIL!H62</f>
        <v>0</v>
      </c>
      <c r="AJ62" s="35">
        <f>PXIL!N62</f>
        <v>0</v>
      </c>
      <c r="AK62" s="35">
        <f>RTM_IEX!H62</f>
        <v>31.82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12.439523418241581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656.9683747211559</v>
      </c>
      <c r="P63" s="37">
        <v>118.24</v>
      </c>
      <c r="Q63" s="37">
        <v>38.25</v>
      </c>
      <c r="R63" s="39">
        <v>47.5</v>
      </c>
      <c r="S63" s="39">
        <v>0</v>
      </c>
      <c r="T63" s="38">
        <f>SUMPRODUCT(LTA!J63:AN63,LTA!J$101:AN$101,LTA!J$103:AN$103)</f>
        <v>399.20000000000005</v>
      </c>
      <c r="U63" s="38">
        <f>SUMPRODUCT(LTA!J63:AN63,LTA!J$102:AN$102,LTA!J$103:AN$103)</f>
        <v>57.980000000000004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0.87</v>
      </c>
      <c r="AB63" s="76">
        <f>-STOA!N63</f>
        <v>0</v>
      </c>
      <c r="AC63">
        <f t="shared" si="0"/>
        <v>11.463574385403115</v>
      </c>
      <c r="AD63">
        <f t="shared" si="1"/>
        <v>1458.225449384227</v>
      </c>
      <c r="AE63">
        <f>'IDT-1'!B63</f>
        <v>8.1349999999999998</v>
      </c>
      <c r="AF63" s="25"/>
      <c r="AG63">
        <f t="shared" si="2"/>
        <v>1466.360449384227</v>
      </c>
      <c r="AI63" s="35">
        <f>PXIL!H63</f>
        <v>0</v>
      </c>
      <c r="AJ63" s="35">
        <f>PXIL!N63</f>
        <v>0</v>
      </c>
      <c r="AK63" s="35">
        <f>RTM_IEX!H63</f>
        <v>37.6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10.61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12.439523418241581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657.92837472115593</v>
      </c>
      <c r="P64" s="37">
        <v>118.24</v>
      </c>
      <c r="Q64" s="37">
        <v>38.25</v>
      </c>
      <c r="R64" s="39">
        <v>47.5</v>
      </c>
      <c r="S64" s="39">
        <v>0</v>
      </c>
      <c r="T64" s="38">
        <f>SUMPRODUCT(LTA!J64:AN64,LTA!J$101:AN$101,LTA!J$103:AN$103)</f>
        <v>363.63</v>
      </c>
      <c r="U64" s="38">
        <f>SUMPRODUCT(LTA!J64:AN64,LTA!J$102:AN$102,LTA!J$103:AN$103)</f>
        <v>57.980000000000004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45.6</v>
      </c>
      <c r="Z64" s="35">
        <f>IEX!N64</f>
        <v>0</v>
      </c>
      <c r="AA64" s="76">
        <f>STOA!H64</f>
        <v>0.87</v>
      </c>
      <c r="AB64" s="76">
        <f>-STOA!N64</f>
        <v>0</v>
      </c>
      <c r="AC64">
        <f t="shared" si="0"/>
        <v>11.508814385403113</v>
      </c>
      <c r="AD64">
        <f t="shared" si="1"/>
        <v>1463.9802093842268</v>
      </c>
      <c r="AE64">
        <f>'IDT-1'!B64</f>
        <v>0</v>
      </c>
      <c r="AF64" s="25"/>
      <c r="AG64">
        <f t="shared" si="2"/>
        <v>1463.9802093842268</v>
      </c>
      <c r="AI64" s="35">
        <f>PXIL!H64</f>
        <v>0</v>
      </c>
      <c r="AJ64" s="35">
        <f>PXIL!N64</f>
        <v>0</v>
      </c>
      <c r="AK64" s="35">
        <f>RTM_IEX!H64</f>
        <v>37.61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6.47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12.439523418241581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669.6365193342782</v>
      </c>
      <c r="P65" s="37">
        <v>118.23479417073922</v>
      </c>
      <c r="Q65" s="37">
        <v>38.195003270111187</v>
      </c>
      <c r="R65" s="39">
        <v>47.5</v>
      </c>
      <c r="S65" s="39">
        <v>0</v>
      </c>
      <c r="T65" s="38">
        <f>SUMPRODUCT(LTA!J65:AN65,LTA!J$101:AN$101,LTA!J$103:AN$103)</f>
        <v>322.86</v>
      </c>
      <c r="U65" s="38">
        <f>SUMPRODUCT(LTA!J65:AN65,LTA!J$102:AN$102,LTA!J$103:AN$103)</f>
        <v>58.38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73.37</v>
      </c>
      <c r="Z65" s="35">
        <f>IEX!N65</f>
        <v>0</v>
      </c>
      <c r="AA65" s="76">
        <f>STOA!H65</f>
        <v>0.87</v>
      </c>
      <c r="AB65" s="76">
        <f>-STOA!N65</f>
        <v>0</v>
      </c>
      <c r="AC65">
        <f t="shared" si="0"/>
        <v>11.631336333424102</v>
      </c>
      <c r="AD65">
        <f t="shared" si="1"/>
        <v>1479.5656294901787</v>
      </c>
      <c r="AE65">
        <f>'IDT-1'!B65</f>
        <v>0</v>
      </c>
      <c r="AF65" s="25"/>
      <c r="AG65">
        <f t="shared" si="2"/>
        <v>1479.5656294901787</v>
      </c>
      <c r="AI65" s="35">
        <f>PXIL!H65</f>
        <v>0</v>
      </c>
      <c r="AJ65" s="35">
        <f>PXIL!N65</f>
        <v>0</v>
      </c>
      <c r="AK65" s="35">
        <f>RTM_IEX!H65</f>
        <v>60.74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12.439523418241581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687.30475945100568</v>
      </c>
      <c r="P66" s="37">
        <v>118.23479417073922</v>
      </c>
      <c r="Q66" s="37">
        <v>38.195003270111187</v>
      </c>
      <c r="R66" s="39">
        <v>47.5</v>
      </c>
      <c r="S66" s="39">
        <v>0</v>
      </c>
      <c r="T66" s="38">
        <f>SUMPRODUCT(LTA!J66:AN66,LTA!J$101:AN$101,LTA!J$103:AN$103)</f>
        <v>285.76</v>
      </c>
      <c r="U66" s="38">
        <f>SUMPRODUCT(LTA!J66:AN66,LTA!J$102:AN$102,LTA!J$103:AN$103)</f>
        <v>58.78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94.58</v>
      </c>
      <c r="Z66" s="35">
        <f>IEX!N66</f>
        <v>0</v>
      </c>
      <c r="AA66" s="76">
        <f>STOA!H66</f>
        <v>0.87</v>
      </c>
      <c r="AB66" s="76">
        <f>-STOA!N66</f>
        <v>0</v>
      </c>
      <c r="AC66">
        <f t="shared" si="0"/>
        <v>11.663302606334573</v>
      </c>
      <c r="AD66">
        <f t="shared" si="1"/>
        <v>1483.6319033339955</v>
      </c>
      <c r="AE66">
        <f>'IDT-1'!B66</f>
        <v>0</v>
      </c>
      <c r="AF66" s="25"/>
      <c r="AG66">
        <f t="shared" si="2"/>
        <v>1483.6319033339955</v>
      </c>
      <c r="AI66" s="35">
        <f>PXIL!H66</f>
        <v>0</v>
      </c>
      <c r="AJ66" s="35">
        <f>PXIL!N66</f>
        <v>0</v>
      </c>
      <c r="AK66" s="35">
        <f>RTM_IEX!H66</f>
        <v>62.66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12.439523418241581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99.605548156424589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724.23342867937424</v>
      </c>
      <c r="P67" s="37">
        <v>118.23479417073922</v>
      </c>
      <c r="Q67" s="37">
        <v>38.195003270111187</v>
      </c>
      <c r="R67" s="39">
        <v>46.06</v>
      </c>
      <c r="S67" s="39">
        <v>0</v>
      </c>
      <c r="T67" s="38">
        <f>SUMPRODUCT(LTA!J67:AN67,LTA!J$101:AN$101,LTA!J$103:AN$103)</f>
        <v>239.03000000000003</v>
      </c>
      <c r="U67" s="38">
        <f>SUMPRODUCT(LTA!J67:AN67,LTA!J$102:AN$102,LTA!J$103:AN$103)</f>
        <v>59.38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124.95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12.045331722020149</v>
      </c>
      <c r="AD67">
        <f t="shared" si="1"/>
        <v>1532.2279659728708</v>
      </c>
      <c r="AE67">
        <f>'IDT-1'!B67</f>
        <v>9.7620000000000005</v>
      </c>
      <c r="AF67" s="25"/>
      <c r="AG67">
        <f t="shared" si="2"/>
        <v>1541.9899659728708</v>
      </c>
      <c r="AI67" s="35">
        <f>PXIL!H67</f>
        <v>0</v>
      </c>
      <c r="AJ67" s="35">
        <f>PXIL!N67</f>
        <v>0</v>
      </c>
      <c r="AK67" s="35">
        <f>RTM_IEX!H67</f>
        <v>75.2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12.439523418241581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99.605548156424589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734.96752233016775</v>
      </c>
      <c r="P68" s="37">
        <v>118.23479417073922</v>
      </c>
      <c r="Q68" s="37">
        <v>38.195003270111187</v>
      </c>
      <c r="R68" s="39">
        <v>41.26</v>
      </c>
      <c r="S68" s="39">
        <v>0</v>
      </c>
      <c r="T68" s="38">
        <f>SUMPRODUCT(LTA!J68:AN68,LTA!J$101:AN$101,LTA!J$103:AN$103)</f>
        <v>191.87</v>
      </c>
      <c r="U68" s="38">
        <f>SUMPRODUCT(LTA!J68:AN68,LTA!J$102:AN$102,LTA!J$103:AN$103)</f>
        <v>60.29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168.33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12.046689652496337</v>
      </c>
      <c r="AD68">
        <f t="shared" ref="AD68:AD98" si="4">SUM(B68:AB68,AI68:AV68)-AC68</f>
        <v>1532.4007016931878</v>
      </c>
      <c r="AE68">
        <f>'IDT-1'!B68</f>
        <v>1.627</v>
      </c>
      <c r="AF68" s="25"/>
      <c r="AG68">
        <f t="shared" ref="AG68:AG98" si="5">SUM(AD68:AF68)</f>
        <v>1534.0277016931877</v>
      </c>
      <c r="AI68" s="35">
        <f>PXIL!H68</f>
        <v>0</v>
      </c>
      <c r="AJ68" s="35">
        <f>PXIL!N68</f>
        <v>0</v>
      </c>
      <c r="AK68" s="35">
        <f>RTM_IEX!H68</f>
        <v>72.31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12.439523418241581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99.609999999999985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728.97272737555056</v>
      </c>
      <c r="P69" s="37">
        <v>118.23548288508557</v>
      </c>
      <c r="Q69" s="37">
        <v>38.195607680809474</v>
      </c>
      <c r="R69" s="39">
        <v>29.089999999999996</v>
      </c>
      <c r="S69" s="39">
        <v>0</v>
      </c>
      <c r="T69" s="38">
        <f>SUMPRODUCT(LTA!J69:AN69,LTA!J$101:AN$101,LTA!J$103:AN$103)</f>
        <v>151.21999999999997</v>
      </c>
      <c r="U69" s="38">
        <f>SUMPRODUCT(LTA!J69:AN69,LTA!J$102:AN$102,LTA!J$103:AN$103)</f>
        <v>58.29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206.89000000000001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12.48973706260556</v>
      </c>
      <c r="AD69">
        <f t="shared" si="4"/>
        <v>1588.7586042970818</v>
      </c>
      <c r="AE69">
        <f>'IDT-1'!B69</f>
        <v>0</v>
      </c>
      <c r="AF69" s="25"/>
      <c r="AG69">
        <f t="shared" si="5"/>
        <v>1588.7586042970818</v>
      </c>
      <c r="AI69" s="35">
        <f>PXIL!H69</f>
        <v>0</v>
      </c>
      <c r="AJ69" s="35">
        <f>PXIL!N69</f>
        <v>0</v>
      </c>
      <c r="AK69" s="35">
        <f>RTM_IEX!H69</f>
        <v>151.36000000000001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12.439523418241581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99.609999999999985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739.19057559179362</v>
      </c>
      <c r="P70" s="37">
        <v>118.23548288508557</v>
      </c>
      <c r="Q70" s="37">
        <v>38.195607680809474</v>
      </c>
      <c r="R70" s="39">
        <v>18.600000000000001</v>
      </c>
      <c r="S70" s="39">
        <v>0</v>
      </c>
      <c r="T70" s="38">
        <f>SUMPRODUCT(LTA!J70:AN70,LTA!J$101:AN$101,LTA!J$103:AN$103)</f>
        <v>110.05</v>
      </c>
      <c r="U70" s="38">
        <f>SUMPRODUCT(LTA!J70:AN70,LTA!J$102:AN$102,LTA!J$103:AN$103)</f>
        <v>58.29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245.46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12.322254278692254</v>
      </c>
      <c r="AD70">
        <f t="shared" si="4"/>
        <v>1567.4539352972379</v>
      </c>
      <c r="AE70">
        <f>'IDT-1'!B70</f>
        <v>0</v>
      </c>
      <c r="AF70" s="25"/>
      <c r="AG70">
        <f t="shared" si="5"/>
        <v>1567.4539352972379</v>
      </c>
      <c r="AI70" s="35">
        <f>PXIL!H70</f>
        <v>0</v>
      </c>
      <c r="AJ70" s="35">
        <f>PXIL!N70</f>
        <v>0</v>
      </c>
      <c r="AK70" s="35">
        <f>RTM_IEX!H70</f>
        <v>132.76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12.440331491712708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96.833904592927126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750.00589204001051</v>
      </c>
      <c r="P71" s="37">
        <v>118.23548288508557</v>
      </c>
      <c r="Q71" s="37">
        <v>38.195607680809474</v>
      </c>
      <c r="R71" s="39">
        <v>8.6052033426183829</v>
      </c>
      <c r="S71" s="39">
        <v>0</v>
      </c>
      <c r="T71" s="38">
        <f>SUMPRODUCT(LTA!J71:AN71,LTA!J$101:AN$101,LTA!J$103:AN$103)</f>
        <v>78.89</v>
      </c>
      <c r="U71" s="38">
        <f>SUMPRODUCT(LTA!J71:AN71,LTA!J$102:AN$102,LTA!J$103:AN$103)</f>
        <v>58.29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289.82</v>
      </c>
      <c r="Z71" s="35">
        <f>IEX!N71</f>
        <v>0</v>
      </c>
      <c r="AA71" s="76">
        <f>STOA!H71</f>
        <v>1.54</v>
      </c>
      <c r="AB71" s="76">
        <f>-STOA!N71</f>
        <v>0</v>
      </c>
      <c r="AC71">
        <f t="shared" si="3"/>
        <v>12.284621091858677</v>
      </c>
      <c r="AD71">
        <f t="shared" si="4"/>
        <v>1562.6668009413052</v>
      </c>
      <c r="AE71">
        <f>'IDT-1'!B71</f>
        <v>0</v>
      </c>
      <c r="AF71" s="25"/>
      <c r="AG71">
        <f t="shared" si="5"/>
        <v>1562.6668009413052</v>
      </c>
      <c r="AI71" s="35">
        <f>PXIL!H71</f>
        <v>0</v>
      </c>
      <c r="AJ71" s="35">
        <f>PXIL!N71</f>
        <v>0</v>
      </c>
      <c r="AK71" s="35">
        <f>RTM_IEX!H71</f>
        <v>116.88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12.440331491712708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96.833904592927126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785.14919933762951</v>
      </c>
      <c r="P72" s="37">
        <v>118.23548288508557</v>
      </c>
      <c r="Q72" s="37">
        <v>38.195607680809474</v>
      </c>
      <c r="R72" s="39">
        <v>3.1952023988005998</v>
      </c>
      <c r="S72" s="39">
        <v>0</v>
      </c>
      <c r="T72" s="38">
        <f>SUMPRODUCT(LTA!J72:AN72,LTA!J$101:AN$101,LTA!J$103:AN$103)</f>
        <v>58.63</v>
      </c>
      <c r="U72" s="38">
        <f>SUMPRODUCT(LTA!J72:AN72,LTA!J$102:AN$102,LTA!J$103:AN$103)</f>
        <v>58.29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289.81</v>
      </c>
      <c r="Z72" s="35">
        <f>IEX!N72</f>
        <v>0</v>
      </c>
      <c r="AA72" s="76">
        <f>STOA!H72</f>
        <v>1.54</v>
      </c>
      <c r="AB72" s="76">
        <f>-STOA!N72</f>
        <v>0</v>
      </c>
      <c r="AC72">
        <f t="shared" si="3"/>
        <v>12.421302881418328</v>
      </c>
      <c r="AD72">
        <f t="shared" si="4"/>
        <v>1580.0534255055468</v>
      </c>
      <c r="AE72">
        <f>'IDT-1'!B72</f>
        <v>0</v>
      </c>
      <c r="AF72" s="25"/>
      <c r="AG72">
        <f t="shared" si="5"/>
        <v>1580.0534255055468</v>
      </c>
      <c r="AI72" s="35">
        <f>PXIL!H72</f>
        <v>0</v>
      </c>
      <c r="AJ72" s="35">
        <f>PXIL!N72</f>
        <v>0</v>
      </c>
      <c r="AK72" s="35">
        <f>RTM_IEX!H72</f>
        <v>79.63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45.31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12.440331491712708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96.833904592927126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841.41268221639723</v>
      </c>
      <c r="P73" s="37">
        <v>118.23548288508557</v>
      </c>
      <c r="Q73" s="37">
        <v>38.195607680809474</v>
      </c>
      <c r="R73" s="39">
        <v>1.36</v>
      </c>
      <c r="S73" s="39">
        <v>0</v>
      </c>
      <c r="T73" s="38">
        <f>SUMPRODUCT(LTA!J73:AN73,LTA!J$101:AN$101,LTA!J$103:AN$103)</f>
        <v>41.8</v>
      </c>
      <c r="U73" s="38">
        <f>SUMPRODUCT(LTA!J73:AN73,LTA!J$102:AN$102,LTA!J$103:AN$103)</f>
        <v>58.29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386.21999999999997</v>
      </c>
      <c r="Z73" s="35">
        <f>IEX!N73</f>
        <v>0</v>
      </c>
      <c r="AA73" s="76">
        <f>STOA!H73</f>
        <v>2.5099999999999998</v>
      </c>
      <c r="AB73" s="76">
        <f>-STOA!N73</f>
        <v>0</v>
      </c>
      <c r="AC73">
        <f t="shared" si="3"/>
        <v>12.864563469162068</v>
      </c>
      <c r="AD73">
        <f t="shared" si="4"/>
        <v>1636.4384453977698</v>
      </c>
      <c r="AE73">
        <f>'IDT-1'!B73</f>
        <v>0</v>
      </c>
      <c r="AF73" s="25"/>
      <c r="AG73">
        <f t="shared" si="5"/>
        <v>1636.4384453977698</v>
      </c>
      <c r="AI73" s="35">
        <f>PXIL!H73</f>
        <v>0</v>
      </c>
      <c r="AJ73" s="35">
        <f>PXIL!N73</f>
        <v>0</v>
      </c>
      <c r="AK73" s="35">
        <f>RTM_IEX!H73</f>
        <v>46.79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12.440331491712708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96.833904592927126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885.84340912194125</v>
      </c>
      <c r="P74" s="37">
        <v>118.23548288508557</v>
      </c>
      <c r="Q74" s="37">
        <v>38.195607680809474</v>
      </c>
      <c r="R74" s="39">
        <v>0.76481012658227854</v>
      </c>
      <c r="S74" s="39">
        <v>0</v>
      </c>
      <c r="T74" s="38">
        <f>SUMPRODUCT(LTA!J74:AN74,LTA!J$101:AN$101,LTA!J$103:AN$103)</f>
        <v>32.730000000000004</v>
      </c>
      <c r="U74" s="38">
        <f>SUMPRODUCT(LTA!J74:AN74,LTA!J$102:AN$102,LTA!J$103:AN$103)</f>
        <v>58.29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392.78</v>
      </c>
      <c r="Z74" s="35">
        <f>IEX!N74</f>
        <v>0</v>
      </c>
      <c r="AA74" s="76">
        <f>STOA!H74</f>
        <v>2.5099999999999998</v>
      </c>
      <c r="AB74" s="76">
        <f>-STOA!N74</f>
        <v>0</v>
      </c>
      <c r="AC74">
        <f t="shared" si="3"/>
        <v>13.047282658012653</v>
      </c>
      <c r="AD74">
        <f t="shared" si="4"/>
        <v>1659.6812632410458</v>
      </c>
      <c r="AE74">
        <f>'IDT-1'!B74</f>
        <v>0</v>
      </c>
      <c r="AF74" s="25"/>
      <c r="AG74">
        <f t="shared" si="5"/>
        <v>1659.6812632410458</v>
      </c>
      <c r="AI74" s="35">
        <f>PXIL!H74</f>
        <v>0</v>
      </c>
      <c r="AJ74" s="35">
        <f>PXIL!N74</f>
        <v>0</v>
      </c>
      <c r="AK74" s="35">
        <f>RTM_IEX!H74</f>
        <v>28.89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12.587845303867406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98.396095393039971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872.42932166964761</v>
      </c>
      <c r="P75" s="37">
        <v>118.23548288508557</v>
      </c>
      <c r="Q75" s="37">
        <v>38.195607680809474</v>
      </c>
      <c r="R75" s="39">
        <v>0</v>
      </c>
      <c r="S75" s="39">
        <v>0</v>
      </c>
      <c r="T75" s="38">
        <f>SUMPRODUCT(LTA!J75:AN75,LTA!J$101:AN$101,LTA!J$103:AN$103)</f>
        <v>28.400000000000002</v>
      </c>
      <c r="U75" s="38">
        <f>SUMPRODUCT(LTA!J75:AN75,LTA!J$102:AN$102,LTA!J$103:AN$103)</f>
        <v>58.29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456.14</v>
      </c>
      <c r="Z75" s="35">
        <f>IEX!N75</f>
        <v>0</v>
      </c>
      <c r="AA75" s="76">
        <f>STOA!H75</f>
        <v>2.56</v>
      </c>
      <c r="AB75" s="76">
        <f>-STOA!N75</f>
        <v>-86.76</v>
      </c>
      <c r="AC75">
        <f t="shared" si="3"/>
        <v>14.132206927071861</v>
      </c>
      <c r="AD75">
        <f t="shared" si="4"/>
        <v>1623.4871460053782</v>
      </c>
      <c r="AE75">
        <f>'IDT-1'!B75</f>
        <v>0</v>
      </c>
      <c r="AF75" s="25"/>
      <c r="AG75">
        <f t="shared" si="5"/>
        <v>1623.4871460053782</v>
      </c>
      <c r="AI75" s="35">
        <f>PXIL!H75</f>
        <v>0</v>
      </c>
      <c r="AJ75" s="35">
        <f>PXIL!N75</f>
        <v>0</v>
      </c>
      <c r="AK75" s="35">
        <f>RTM_IEX!H75</f>
        <v>33.93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12.587845303867406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98.396095393039971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914.99467863170707</v>
      </c>
      <c r="P76" s="37">
        <v>118.23548288508557</v>
      </c>
      <c r="Q76" s="37">
        <v>38.195607680809474</v>
      </c>
      <c r="R76" s="39">
        <v>0</v>
      </c>
      <c r="S76" s="39">
        <v>0</v>
      </c>
      <c r="T76" s="38">
        <f>SUMPRODUCT(LTA!J76:AN76,LTA!J$101:AN$101,LTA!J$103:AN$103)</f>
        <v>27.99</v>
      </c>
      <c r="U76" s="38">
        <f>SUMPRODUCT(LTA!J76:AN76,LTA!J$102:AN$102,LTA!J$103:AN$103)</f>
        <v>58.29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446.96999999999997</v>
      </c>
      <c r="Z76" s="35">
        <f>IEX!N76</f>
        <v>0</v>
      </c>
      <c r="AA76" s="76">
        <f>STOA!H76</f>
        <v>2.56</v>
      </c>
      <c r="AB76" s="76">
        <f>-STOA!N76</f>
        <v>-86.76</v>
      </c>
      <c r="AC76">
        <f t="shared" si="3"/>
        <v>14.307670711375922</v>
      </c>
      <c r="AD76">
        <f t="shared" si="4"/>
        <v>1645.8070391831334</v>
      </c>
      <c r="AE76">
        <f>'IDT-1'!B76</f>
        <v>0</v>
      </c>
      <c r="AF76" s="25"/>
      <c r="AG76">
        <f t="shared" si="5"/>
        <v>1645.8070391831334</v>
      </c>
      <c r="AI76" s="35">
        <f>PXIL!H76</f>
        <v>0</v>
      </c>
      <c r="AJ76" s="35">
        <f>PXIL!N76</f>
        <v>0</v>
      </c>
      <c r="AK76" s="35">
        <f>RTM_IEX!H76</f>
        <v>23.44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12.582991647684134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98.163896320406479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911.14791891035418</v>
      </c>
      <c r="P77" s="37">
        <v>118.23548288508557</v>
      </c>
      <c r="Q77" s="37">
        <v>30.49</v>
      </c>
      <c r="R77" s="39">
        <v>0</v>
      </c>
      <c r="S77" s="39">
        <v>0</v>
      </c>
      <c r="T77" s="38">
        <f>SUMPRODUCT(LTA!J77:AN77,LTA!J$101:AN$101,LTA!J$103:AN$103)</f>
        <v>29.330000000000002</v>
      </c>
      <c r="U77" s="38">
        <f>SUMPRODUCT(LTA!J77:AN77,LTA!J$102:AN$102,LTA!J$103:AN$103)</f>
        <v>58.29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447.65</v>
      </c>
      <c r="Z77" s="35">
        <f>IEX!N77</f>
        <v>0</v>
      </c>
      <c r="AA77" s="76">
        <f>STOA!H77</f>
        <v>2.56</v>
      </c>
      <c r="AB77" s="76">
        <f>-STOA!N77</f>
        <v>-86.76</v>
      </c>
      <c r="AC77">
        <f t="shared" si="3"/>
        <v>14.195277234354283</v>
      </c>
      <c r="AD77">
        <f t="shared" si="4"/>
        <v>1631.5100125291756</v>
      </c>
      <c r="AE77">
        <f>'IDT-1'!B77</f>
        <v>0</v>
      </c>
      <c r="AF77" s="25"/>
      <c r="AG77">
        <f t="shared" si="5"/>
        <v>1631.5100125291756</v>
      </c>
      <c r="AI77" s="35">
        <f>PXIL!H77</f>
        <v>0</v>
      </c>
      <c r="AJ77" s="35">
        <f>PXIL!N77</f>
        <v>0</v>
      </c>
      <c r="AK77" s="35">
        <f>RTM_IEX!H77</f>
        <v>18.8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12.582991647684134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98.163896320406479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911.50834781844526</v>
      </c>
      <c r="P78" s="37">
        <v>118.23548288508557</v>
      </c>
      <c r="Q78" s="37">
        <v>30.49</v>
      </c>
      <c r="R78" s="39">
        <v>0</v>
      </c>
      <c r="S78" s="39">
        <v>0</v>
      </c>
      <c r="T78" s="38">
        <f>SUMPRODUCT(LTA!J78:AN78,LTA!J$101:AN$101,LTA!J$103:AN$103)</f>
        <v>30.66</v>
      </c>
      <c r="U78" s="38">
        <f>SUMPRODUCT(LTA!J78:AN78,LTA!J$102:AN$102,LTA!J$103:AN$103)</f>
        <v>58.29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465.01</v>
      </c>
      <c r="Z78" s="35">
        <f>IEX!N78</f>
        <v>0</v>
      </c>
      <c r="AA78" s="76">
        <f>STOA!H78</f>
        <v>2.56</v>
      </c>
      <c r="AB78" s="76">
        <f>-STOA!N78</f>
        <v>-86.76</v>
      </c>
      <c r="AC78">
        <f t="shared" si="3"/>
        <v>14.236537171250419</v>
      </c>
      <c r="AD78">
        <f t="shared" si="4"/>
        <v>1626.719181500371</v>
      </c>
      <c r="AE78">
        <f>'IDT-1'!B78</f>
        <v>0</v>
      </c>
      <c r="AF78" s="25"/>
      <c r="AG78">
        <f t="shared" si="5"/>
        <v>1626.719181500371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12.582991647684134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915.9925752057195</v>
      </c>
      <c r="P79" s="37">
        <v>118.23548288508557</v>
      </c>
      <c r="Q79" s="37">
        <v>30.49</v>
      </c>
      <c r="R79" s="39">
        <v>0</v>
      </c>
      <c r="S79" s="39">
        <v>0</v>
      </c>
      <c r="T79" s="38">
        <f>SUMPRODUCT(LTA!J79:AN79,LTA!J$101:AN$101,LTA!J$103:AN$103)</f>
        <v>23.32</v>
      </c>
      <c r="U79" s="38">
        <f>SUMPRODUCT(LTA!J79:AN79,LTA!J$102:AN$102,LTA!J$103:AN$103)</f>
        <v>58.29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482.63</v>
      </c>
      <c r="Z79" s="35">
        <f>IEX!N79</f>
        <v>0</v>
      </c>
      <c r="AA79" s="76">
        <f>STOA!H79</f>
        <v>2.56</v>
      </c>
      <c r="AB79" s="76">
        <f>-STOA!N79</f>
        <v>-86.76</v>
      </c>
      <c r="AC79">
        <f t="shared" si="3"/>
        <v>14.465174891245843</v>
      </c>
      <c r="AD79">
        <f t="shared" si="4"/>
        <v>1629.7008748472431</v>
      </c>
      <c r="AE79">
        <f>'IDT-1'!B79</f>
        <v>0</v>
      </c>
      <c r="AF79" s="25"/>
      <c r="AG79">
        <f t="shared" si="5"/>
        <v>1629.7008748472431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-18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12.582991647684134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884.61141456793348</v>
      </c>
      <c r="P80" s="37">
        <v>118.23548288508557</v>
      </c>
      <c r="Q80" s="37">
        <v>30.49</v>
      </c>
      <c r="R80" s="39">
        <v>0</v>
      </c>
      <c r="S80" s="39">
        <v>0</v>
      </c>
      <c r="T80" s="38">
        <f>SUMPRODUCT(LTA!J80:AN80,LTA!J$101:AN$101,LTA!J$103:AN$103)</f>
        <v>23.32</v>
      </c>
      <c r="U80" s="38">
        <f>SUMPRODUCT(LTA!J80:AN80,LTA!J$102:AN$102,LTA!J$103:AN$103)</f>
        <v>58.29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461.41999999999996</v>
      </c>
      <c r="Z80" s="35">
        <f>IEX!N80</f>
        <v>0</v>
      </c>
      <c r="AA80" s="76">
        <f>STOA!H80</f>
        <v>2.56</v>
      </c>
      <c r="AB80" s="76">
        <f>-STOA!N80</f>
        <v>-86.76</v>
      </c>
      <c r="AC80">
        <f t="shared" si="3"/>
        <v>13.979448109184235</v>
      </c>
      <c r="AD80">
        <f t="shared" si="4"/>
        <v>1604.0554409915189</v>
      </c>
      <c r="AE80">
        <f>'IDT-1'!B80</f>
        <v>0</v>
      </c>
      <c r="AF80" s="25"/>
      <c r="AG80">
        <f t="shared" si="5"/>
        <v>1604.0554409915189</v>
      </c>
      <c r="AI80" s="35">
        <f>PXIL!H80</f>
        <v>0</v>
      </c>
      <c r="AJ80" s="35">
        <f>PXIL!N80</f>
        <v>0</v>
      </c>
      <c r="AK80" s="35">
        <f>RTM_IEX!H80</f>
        <v>8.4600000000000009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12.582991647684134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834.0821729197587</v>
      </c>
      <c r="P81" s="37">
        <v>118.23548288508557</v>
      </c>
      <c r="Q81" s="37">
        <v>30.49</v>
      </c>
      <c r="R81" s="39">
        <v>0</v>
      </c>
      <c r="S81" s="39">
        <v>0</v>
      </c>
      <c r="T81" s="38">
        <f>SUMPRODUCT(LTA!J81:AN81,LTA!J$101:AN$101,LTA!J$103:AN$103)</f>
        <v>21.33</v>
      </c>
      <c r="U81" s="38">
        <f>SUMPRODUCT(LTA!J81:AN81,LTA!J$102:AN$102,LTA!J$103:AN$103)</f>
        <v>58.29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472.99</v>
      </c>
      <c r="Z81" s="35">
        <f>IEX!N81</f>
        <v>0</v>
      </c>
      <c r="AA81" s="76">
        <f>STOA!H81</f>
        <v>2.56</v>
      </c>
      <c r="AB81" s="76">
        <f>-STOA!N81</f>
        <v>-86.76</v>
      </c>
      <c r="AC81">
        <f t="shared" si="3"/>
        <v>13.797168024328471</v>
      </c>
      <c r="AD81">
        <f t="shared" si="4"/>
        <v>1580.8684794281999</v>
      </c>
      <c r="AE81">
        <f>'IDT-1'!B81</f>
        <v>0</v>
      </c>
      <c r="AF81" s="25"/>
      <c r="AG81">
        <f t="shared" si="5"/>
        <v>1580.8684794281999</v>
      </c>
      <c r="AI81" s="35">
        <f>PXIL!H81</f>
        <v>0</v>
      </c>
      <c r="AJ81" s="35">
        <f>PXIL!N81</f>
        <v>0</v>
      </c>
      <c r="AK81" s="35">
        <f>RTM_IEX!H81</f>
        <v>26.04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12.578493050475497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805.38876993461258</v>
      </c>
      <c r="P82" s="37">
        <v>118.23548288508557</v>
      </c>
      <c r="Q82" s="37">
        <v>30.49</v>
      </c>
      <c r="R82" s="39">
        <v>0</v>
      </c>
      <c r="S82" s="39">
        <v>0</v>
      </c>
      <c r="T82" s="38">
        <f>SUMPRODUCT(LTA!J82:AN82,LTA!J$101:AN$101,LTA!J$103:AN$103)</f>
        <v>21.33</v>
      </c>
      <c r="U82" s="38">
        <f>SUMPRODUCT(LTA!J82:AN82,LTA!J$102:AN$102,LTA!J$103:AN$103)</f>
        <v>58.29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468.16999999999996</v>
      </c>
      <c r="Z82" s="35">
        <f>IEX!N82</f>
        <v>0</v>
      </c>
      <c r="AA82" s="76">
        <f>STOA!H82</f>
        <v>2.56</v>
      </c>
      <c r="AB82" s="76">
        <f>-STOA!N82</f>
        <v>-86.76</v>
      </c>
      <c r="AC82">
        <f t="shared" si="3"/>
        <v>13.640950391986104</v>
      </c>
      <c r="AD82">
        <f t="shared" si="4"/>
        <v>1560.9967954781876</v>
      </c>
      <c r="AE82">
        <f>'IDT-1'!B82</f>
        <v>0</v>
      </c>
      <c r="AF82" s="25"/>
      <c r="AG82">
        <f t="shared" si="5"/>
        <v>1560.9967954781876</v>
      </c>
      <c r="AI82" s="35">
        <f>PXIL!H82</f>
        <v>0</v>
      </c>
      <c r="AJ82" s="35">
        <f>PXIL!N82</f>
        <v>0</v>
      </c>
      <c r="AK82" s="35">
        <f>RTM_IEX!H82</f>
        <v>39.53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12.578493050475497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798.51631639479353</v>
      </c>
      <c r="P83" s="37">
        <v>118.23425712759239</v>
      </c>
      <c r="Q83" s="37">
        <v>31.62</v>
      </c>
      <c r="R83" s="39">
        <v>0</v>
      </c>
      <c r="S83" s="39">
        <v>0</v>
      </c>
      <c r="T83" s="38">
        <f>SUMPRODUCT(LTA!J83:AN83,LTA!J$101:AN$101,LTA!J$103:AN$103)</f>
        <v>21.33</v>
      </c>
      <c r="U83" s="38">
        <f>SUMPRODUCT(LTA!J83:AN83,LTA!J$102:AN$102,LTA!J$103:AN$103)</f>
        <v>58.29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430.57</v>
      </c>
      <c r="Z83" s="35">
        <f>IEX!N83</f>
        <v>0</v>
      </c>
      <c r="AA83" s="76">
        <f>STOA!H83</f>
        <v>2.56</v>
      </c>
      <c r="AB83" s="76">
        <f>-STOA!N83</f>
        <v>-86.76</v>
      </c>
      <c r="AC83">
        <f t="shared" si="3"/>
        <v>13.445765693467068</v>
      </c>
      <c r="AD83">
        <f t="shared" si="4"/>
        <v>1536.1683008793939</v>
      </c>
      <c r="AE83">
        <f>'IDT-1'!B83</f>
        <v>0</v>
      </c>
      <c r="AF83" s="25"/>
      <c r="AG83">
        <f t="shared" si="5"/>
        <v>1536.1683008793939</v>
      </c>
      <c r="AI83" s="35">
        <f>PXIL!H83</f>
        <v>0</v>
      </c>
      <c r="AJ83" s="35">
        <f>PXIL!N83</f>
        <v>0</v>
      </c>
      <c r="AK83" s="35">
        <f>RTM_IEX!H83</f>
        <v>57.85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12.578493050475497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782.68257076489601</v>
      </c>
      <c r="P84" s="37">
        <v>118.23474908961718</v>
      </c>
      <c r="Q84" s="37">
        <v>31.62</v>
      </c>
      <c r="R84" s="39">
        <v>0</v>
      </c>
      <c r="S84" s="39">
        <v>0</v>
      </c>
      <c r="T84" s="38">
        <f>SUMPRODUCT(LTA!J84:AN84,LTA!J$101:AN$101,LTA!J$103:AN$103)</f>
        <v>21.33</v>
      </c>
      <c r="U84" s="38">
        <f>SUMPRODUCT(LTA!J84:AN84,LTA!J$102:AN$102,LTA!J$103:AN$103)</f>
        <v>57.78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426.71</v>
      </c>
      <c r="Z84" s="35">
        <f>IEX!N84</f>
        <v>0</v>
      </c>
      <c r="AA84" s="76">
        <f>STOA!H84</f>
        <v>2.56</v>
      </c>
      <c r="AB84" s="76">
        <f>-STOA!N84</f>
        <v>-86.76</v>
      </c>
      <c r="AC84">
        <f t="shared" si="3"/>
        <v>13.333264314857662</v>
      </c>
      <c r="AD84">
        <f t="shared" si="4"/>
        <v>1521.857548590131</v>
      </c>
      <c r="AE84">
        <f>'IDT-1'!B84</f>
        <v>0</v>
      </c>
      <c r="AF84" s="25"/>
      <c r="AG84">
        <f t="shared" si="5"/>
        <v>1521.857548590131</v>
      </c>
      <c r="AI84" s="35">
        <f>PXIL!H84</f>
        <v>0</v>
      </c>
      <c r="AJ84" s="35">
        <f>PXIL!N84</f>
        <v>0</v>
      </c>
      <c r="AK84" s="35">
        <f>RTM_IEX!H84</f>
        <v>63.63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12.578493050475497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759.43501503513596</v>
      </c>
      <c r="P85" s="37">
        <v>118.23548288508557</v>
      </c>
      <c r="Q85" s="37">
        <v>30.49</v>
      </c>
      <c r="R85" s="39">
        <v>0</v>
      </c>
      <c r="S85" s="39">
        <v>0</v>
      </c>
      <c r="T85" s="38">
        <f>SUMPRODUCT(LTA!J85:AN85,LTA!J$101:AN$101,LTA!J$103:AN$103)</f>
        <v>21.33</v>
      </c>
      <c r="U85" s="38">
        <f>SUMPRODUCT(LTA!J85:AN85,LTA!J$102:AN$102,LTA!J$103:AN$103)</f>
        <v>57.78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430.57</v>
      </c>
      <c r="Z85" s="35">
        <f>IEX!N85</f>
        <v>0</v>
      </c>
      <c r="AA85" s="76">
        <f>STOA!H85</f>
        <v>2.56</v>
      </c>
      <c r="AB85" s="76">
        <f>-STOA!N85</f>
        <v>-86.76</v>
      </c>
      <c r="AC85">
        <f t="shared" si="3"/>
        <v>13.052879103770184</v>
      </c>
      <c r="AD85">
        <f t="shared" si="4"/>
        <v>1486.1911118669266</v>
      </c>
      <c r="AE85">
        <f>'IDT-1'!B85</f>
        <v>0</v>
      </c>
      <c r="AF85" s="25"/>
      <c r="AG85">
        <f t="shared" si="5"/>
        <v>1486.1911118669266</v>
      </c>
      <c r="AI85" s="35">
        <f>PXIL!H85</f>
        <v>0</v>
      </c>
      <c r="AJ85" s="35">
        <f>PXIL!N85</f>
        <v>0</v>
      </c>
      <c r="AK85" s="35">
        <f>RTM_IEX!H85</f>
        <v>48.2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12.578493050475497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747.41505934024133</v>
      </c>
      <c r="P86" s="37">
        <v>118.23548288508557</v>
      </c>
      <c r="Q86" s="37">
        <v>30.49</v>
      </c>
      <c r="R86" s="39">
        <v>0</v>
      </c>
      <c r="S86" s="39">
        <v>0</v>
      </c>
      <c r="T86" s="38">
        <f>SUMPRODUCT(LTA!J86:AN86,LTA!J$101:AN$101,LTA!J$103:AN$103)</f>
        <v>21.33</v>
      </c>
      <c r="U86" s="38">
        <f>SUMPRODUCT(LTA!J86:AN86,LTA!J$102:AN$102,LTA!J$103:AN$103)</f>
        <v>57.78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426.71999999999997</v>
      </c>
      <c r="Z86" s="35">
        <f>IEX!N86</f>
        <v>0</v>
      </c>
      <c r="AA86" s="76">
        <f>STOA!H86</f>
        <v>2.56</v>
      </c>
      <c r="AB86" s="76">
        <f>-STOA!N86</f>
        <v>-86.76</v>
      </c>
      <c r="AC86">
        <f t="shared" si="3"/>
        <v>12.891497449350009</v>
      </c>
      <c r="AD86">
        <f t="shared" si="4"/>
        <v>1465.6625378264525</v>
      </c>
      <c r="AE86">
        <f>'IDT-1'!B86</f>
        <v>0</v>
      </c>
      <c r="AF86" s="25"/>
      <c r="AG86">
        <f t="shared" si="5"/>
        <v>1465.6625378264525</v>
      </c>
      <c r="AI86" s="35">
        <f>PXIL!H86</f>
        <v>0</v>
      </c>
      <c r="AJ86" s="35">
        <f>PXIL!N86</f>
        <v>0</v>
      </c>
      <c r="AK86" s="35">
        <f>RTM_IEX!H86</f>
        <v>43.38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12.578493050475497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735.778221010945</v>
      </c>
      <c r="P87" s="37">
        <v>118.23548288508557</v>
      </c>
      <c r="Q87" s="37">
        <v>30.49</v>
      </c>
      <c r="R87" s="39">
        <v>0</v>
      </c>
      <c r="S87" s="39">
        <v>0</v>
      </c>
      <c r="T87" s="38">
        <f>SUMPRODUCT(LTA!J87:AN87,LTA!J$101:AN$101,LTA!J$103:AN$103)</f>
        <v>21.33</v>
      </c>
      <c r="U87" s="38">
        <f>SUMPRODUCT(LTA!J87:AN87,LTA!J$102:AN$102,LTA!J$103:AN$103)</f>
        <v>58.29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386.7</v>
      </c>
      <c r="Z87" s="35">
        <f>IEX!N87</f>
        <v>0</v>
      </c>
      <c r="AA87" s="76">
        <f>STOA!H87</f>
        <v>1.5899999999999999</v>
      </c>
      <c r="AB87" s="76">
        <f>-STOA!N87</f>
        <v>-86.76</v>
      </c>
      <c r="AC87">
        <f t="shared" si="3"/>
        <v>12.665478110381498</v>
      </c>
      <c r="AD87">
        <f t="shared" si="4"/>
        <v>1436.9117188361247</v>
      </c>
      <c r="AE87">
        <f>'IDT-1'!B87</f>
        <v>0</v>
      </c>
      <c r="AF87" s="25"/>
      <c r="AG87">
        <f t="shared" si="5"/>
        <v>1436.9117188361247</v>
      </c>
      <c r="AI87" s="35">
        <f>PXIL!H87</f>
        <v>0</v>
      </c>
      <c r="AJ87" s="35">
        <f>PXIL!N87</f>
        <v>0</v>
      </c>
      <c r="AK87" s="35">
        <f>RTM_IEX!H87</f>
        <v>66.52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12.578493050475497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724.7938892517451</v>
      </c>
      <c r="P88" s="37">
        <v>118.23548288508557</v>
      </c>
      <c r="Q88" s="37">
        <v>30.49</v>
      </c>
      <c r="R88" s="39">
        <v>0</v>
      </c>
      <c r="S88" s="39">
        <v>0</v>
      </c>
      <c r="T88" s="38">
        <f>SUMPRODUCT(LTA!J88:AN88,LTA!J$101:AN$101,LTA!J$103:AN$103)</f>
        <v>21.33</v>
      </c>
      <c r="U88" s="38">
        <f>SUMPRODUCT(LTA!J88:AN88,LTA!J$102:AN$102,LTA!J$103:AN$103)</f>
        <v>58.29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386.7</v>
      </c>
      <c r="Z88" s="35">
        <f>IEX!N88</f>
        <v>0</v>
      </c>
      <c r="AA88" s="76">
        <f>STOA!H88</f>
        <v>1.5899999999999999</v>
      </c>
      <c r="AB88" s="76">
        <f>-STOA!N88</f>
        <v>-86.76</v>
      </c>
      <c r="AC88">
        <f t="shared" si="3"/>
        <v>12.579878322659738</v>
      </c>
      <c r="AD88">
        <f t="shared" si="4"/>
        <v>1426.0229868646466</v>
      </c>
      <c r="AE88">
        <f>'IDT-1'!B88</f>
        <v>0</v>
      </c>
      <c r="AF88" s="25"/>
      <c r="AG88">
        <f t="shared" si="5"/>
        <v>1426.0229868646466</v>
      </c>
      <c r="AI88" s="35">
        <f>PXIL!H88</f>
        <v>0</v>
      </c>
      <c r="AJ88" s="35">
        <f>PXIL!N88</f>
        <v>0</v>
      </c>
      <c r="AK88" s="35">
        <f>RTM_IEX!H88</f>
        <v>66.53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12.578493050475497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728.96388938558277</v>
      </c>
      <c r="P89" s="37">
        <v>118.23548288508557</v>
      </c>
      <c r="Q89" s="37">
        <v>30.49</v>
      </c>
      <c r="R89" s="39">
        <v>0</v>
      </c>
      <c r="S89" s="39">
        <v>0</v>
      </c>
      <c r="T89" s="38">
        <f>SUMPRODUCT(LTA!J89:AN89,LTA!J$101:AN$101,LTA!J$103:AN$103)</f>
        <v>21.33</v>
      </c>
      <c r="U89" s="38">
        <f>SUMPRODUCT(LTA!J89:AN89,LTA!J$102:AN$102,LTA!J$103:AN$103)</f>
        <v>58.29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386.7</v>
      </c>
      <c r="Z89" s="35">
        <f>IEX!N89</f>
        <v>0</v>
      </c>
      <c r="AA89" s="76">
        <f>STOA!H89</f>
        <v>1.5899999999999999</v>
      </c>
      <c r="AB89" s="76">
        <f>-STOA!N89</f>
        <v>-86.76</v>
      </c>
      <c r="AC89">
        <f t="shared" si="3"/>
        <v>12.416858323703671</v>
      </c>
      <c r="AD89">
        <f t="shared" si="4"/>
        <v>1405.2860069974402</v>
      </c>
      <c r="AE89">
        <f>'IDT-1'!B89</f>
        <v>0</v>
      </c>
      <c r="AF89" s="25"/>
      <c r="AG89">
        <f t="shared" si="5"/>
        <v>1405.2860069974402</v>
      </c>
      <c r="AI89" s="35">
        <f>PXIL!H89</f>
        <v>0</v>
      </c>
      <c r="AJ89" s="35">
        <f>PXIL!N89</f>
        <v>0</v>
      </c>
      <c r="AK89" s="35">
        <f>RTM_IEX!H89</f>
        <v>41.46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12.578493050475497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710.79247967953756</v>
      </c>
      <c r="P90" s="37">
        <v>118.23548288508557</v>
      </c>
      <c r="Q90" s="37">
        <v>30.49</v>
      </c>
      <c r="R90" s="39">
        <v>0</v>
      </c>
      <c r="S90" s="39">
        <v>0</v>
      </c>
      <c r="T90" s="38">
        <f>SUMPRODUCT(LTA!J90:AN90,LTA!J$101:AN$101,LTA!J$103:AN$103)</f>
        <v>21.33</v>
      </c>
      <c r="U90" s="38">
        <f>SUMPRODUCT(LTA!J90:AN90,LTA!J$102:AN$102,LTA!J$103:AN$103)</f>
        <v>58.29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386.7</v>
      </c>
      <c r="Z90" s="35">
        <f>IEX!N90</f>
        <v>0</v>
      </c>
      <c r="AA90" s="76">
        <f>STOA!H90</f>
        <v>1.5899999999999999</v>
      </c>
      <c r="AB90" s="76">
        <f>-STOA!N90</f>
        <v>-86.76</v>
      </c>
      <c r="AC90">
        <f t="shared" si="3"/>
        <v>12.282609327996521</v>
      </c>
      <c r="AD90">
        <f t="shared" si="4"/>
        <v>1388.2088462871022</v>
      </c>
      <c r="AE90">
        <f>'IDT-1'!B90</f>
        <v>0</v>
      </c>
      <c r="AF90" s="25"/>
      <c r="AG90">
        <f t="shared" si="5"/>
        <v>1388.2088462871022</v>
      </c>
      <c r="AI90" s="35">
        <f>PXIL!H90</f>
        <v>0</v>
      </c>
      <c r="AJ90" s="35">
        <f>PXIL!N90</f>
        <v>0</v>
      </c>
      <c r="AK90" s="35">
        <f>RTM_IEX!H90</f>
        <v>42.42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12.578493050475497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704.11268751432931</v>
      </c>
      <c r="P91" s="37">
        <v>118.23548288508557</v>
      </c>
      <c r="Q91" s="37">
        <v>34.635607962469884</v>
      </c>
      <c r="R91" s="39">
        <v>0</v>
      </c>
      <c r="S91" s="39">
        <v>0</v>
      </c>
      <c r="T91" s="38">
        <f>SUMPRODUCT(LTA!J91:AN91,LTA!J$101:AN$101,LTA!J$103:AN$103)</f>
        <v>21.33</v>
      </c>
      <c r="U91" s="38">
        <f>SUMPRODUCT(LTA!J91:AN91,LTA!J$102:AN$102,LTA!J$103:AN$103)</f>
        <v>57.78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565.05999999999995</v>
      </c>
      <c r="Z91" s="35">
        <f>IEX!N91</f>
        <v>0</v>
      </c>
      <c r="AA91" s="76">
        <f>STOA!H91</f>
        <v>1.5899999999999999</v>
      </c>
      <c r="AB91" s="76">
        <f>-STOA!N91</f>
        <v>-338.97999999999996</v>
      </c>
      <c r="AC91">
        <f t="shared" si="3"/>
        <v>16.016380388453619</v>
      </c>
      <c r="AD91">
        <f t="shared" si="4"/>
        <v>1356.7408910239064</v>
      </c>
      <c r="AE91">
        <f>'IDT-1'!B91</f>
        <v>0</v>
      </c>
      <c r="AF91" s="25"/>
      <c r="AG91">
        <f t="shared" si="5"/>
        <v>1356.7408910239064</v>
      </c>
      <c r="AI91" s="35">
        <f>PXIL!H91</f>
        <v>0</v>
      </c>
      <c r="AJ91" s="35">
        <f>PXIL!N91</f>
        <v>0</v>
      </c>
      <c r="AK91" s="35">
        <f>RTM_IEX!H91</f>
        <v>91.59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12.574311926605505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699.74675553262534</v>
      </c>
      <c r="P92" s="37">
        <v>118.23548288508557</v>
      </c>
      <c r="Q92" s="37">
        <v>34.635607962469884</v>
      </c>
      <c r="R92" s="39">
        <v>0</v>
      </c>
      <c r="S92" s="39">
        <v>0</v>
      </c>
      <c r="T92" s="38">
        <f>SUMPRODUCT(LTA!J92:AN92,LTA!J$101:AN$101,LTA!J$103:AN$103)</f>
        <v>21.33</v>
      </c>
      <c r="U92" s="38">
        <f>SUMPRODUCT(LTA!J92:AN92,LTA!J$102:AN$102,LTA!J$103:AN$103)</f>
        <v>57.269999999999996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547.70999999999992</v>
      </c>
      <c r="Z92" s="35">
        <f>IEX!N92</f>
        <v>0</v>
      </c>
      <c r="AA92" s="76">
        <f>STOA!H92</f>
        <v>1.5899999999999999</v>
      </c>
      <c r="AB92" s="76">
        <f>-STOA!N92</f>
        <v>-338.97999999999996</v>
      </c>
      <c r="AC92">
        <f t="shared" si="3"/>
        <v>15.812877506230143</v>
      </c>
      <c r="AD92">
        <f t="shared" si="4"/>
        <v>1330.8542808005561</v>
      </c>
      <c r="AE92">
        <f>'IDT-1'!B92</f>
        <v>0</v>
      </c>
      <c r="AF92" s="25"/>
      <c r="AG92">
        <f t="shared" si="5"/>
        <v>1330.8542808005561</v>
      </c>
      <c r="AI92" s="35">
        <f>PXIL!H92</f>
        <v>0</v>
      </c>
      <c r="AJ92" s="35">
        <f>PXIL!N92</f>
        <v>0</v>
      </c>
      <c r="AK92" s="35">
        <f>RTM_IEX!H92</f>
        <v>87.73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12.574311926605505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712.05343781318493</v>
      </c>
      <c r="P93" s="37">
        <v>118.23548288508557</v>
      </c>
      <c r="Q93" s="37">
        <v>34.635607962469884</v>
      </c>
      <c r="R93" s="39">
        <v>0</v>
      </c>
      <c r="S93" s="39">
        <v>0</v>
      </c>
      <c r="T93" s="38">
        <f>SUMPRODUCT(LTA!J93:AN93,LTA!J$101:AN$101,LTA!J$103:AN$103)</f>
        <v>21.33</v>
      </c>
      <c r="U93" s="38">
        <f>SUMPRODUCT(LTA!J93:AN93,LTA!J$102:AN$102,LTA!J$103:AN$103)</f>
        <v>58.29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531.31999999999994</v>
      </c>
      <c r="Z93" s="35">
        <f>IEX!N93</f>
        <v>0</v>
      </c>
      <c r="AA93" s="76">
        <f>STOA!H93</f>
        <v>0.63</v>
      </c>
      <c r="AB93" s="76">
        <f>-STOA!N93</f>
        <v>-338.97999999999996</v>
      </c>
      <c r="AC93">
        <f t="shared" si="3"/>
        <v>15.540865628018507</v>
      </c>
      <c r="AD93">
        <f t="shared" si="4"/>
        <v>1296.2529749593275</v>
      </c>
      <c r="AE93">
        <f>'IDT-1'!B93</f>
        <v>0</v>
      </c>
      <c r="AF93" s="25"/>
      <c r="AG93">
        <f t="shared" si="5"/>
        <v>1296.2529749593275</v>
      </c>
      <c r="AI93" s="35">
        <f>PXIL!H93</f>
        <v>0</v>
      </c>
      <c r="AJ93" s="35">
        <f>PXIL!N93</f>
        <v>0</v>
      </c>
      <c r="AK93" s="35">
        <f>RTM_IEX!H93</f>
        <v>56.88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12.574311926605505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712.14350035661778</v>
      </c>
      <c r="P94" s="37">
        <v>118.23548288508557</v>
      </c>
      <c r="Q94" s="37">
        <v>34.635607962469884</v>
      </c>
      <c r="R94" s="39">
        <v>0</v>
      </c>
      <c r="S94" s="39">
        <v>0</v>
      </c>
      <c r="T94" s="38">
        <f>SUMPRODUCT(LTA!J94:AN94,LTA!J$101:AN$101,LTA!J$103:AN$103)</f>
        <v>21.33</v>
      </c>
      <c r="U94" s="38">
        <f>SUMPRODUCT(LTA!J94:AN94,LTA!J$102:AN$102,LTA!J$103:AN$103)</f>
        <v>58.29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508.17</v>
      </c>
      <c r="Z94" s="35">
        <f>IEX!N94</f>
        <v>0</v>
      </c>
      <c r="AA94" s="76">
        <f>STOA!H94</f>
        <v>0.63</v>
      </c>
      <c r="AB94" s="76">
        <f>-STOA!N94</f>
        <v>-338.97999999999996</v>
      </c>
      <c r="AC94">
        <f t="shared" si="3"/>
        <v>15.360998115857287</v>
      </c>
      <c r="AD94">
        <f t="shared" si="4"/>
        <v>1273.3729050149218</v>
      </c>
      <c r="AE94">
        <f>'IDT-1'!B94</f>
        <v>0</v>
      </c>
      <c r="AF94" s="25"/>
      <c r="AG94">
        <f t="shared" si="5"/>
        <v>1273.3729050149218</v>
      </c>
      <c r="AI94" s="35">
        <f>PXIL!H94</f>
        <v>0</v>
      </c>
      <c r="AJ94" s="35">
        <f>PXIL!N94</f>
        <v>0</v>
      </c>
      <c r="AK94" s="35">
        <f>RTM_IEX!H94</f>
        <v>56.88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12.574311926605505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697.88638622618305</v>
      </c>
      <c r="P95" s="37">
        <v>118.23425712759239</v>
      </c>
      <c r="Q95" s="37">
        <v>35.924845789700186</v>
      </c>
      <c r="R95" s="39">
        <v>0</v>
      </c>
      <c r="S95" s="39">
        <v>0</v>
      </c>
      <c r="T95" s="38">
        <f>SUMPRODUCT(LTA!J95:AN95,LTA!J$101:AN$101,LTA!J$103:AN$103)</f>
        <v>21.33</v>
      </c>
      <c r="U95" s="38">
        <f>SUMPRODUCT(LTA!J95:AN95,LTA!J$102:AN$102,LTA!J$103:AN$103)</f>
        <v>58.29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483.11</v>
      </c>
      <c r="Z95" s="35">
        <f>IEX!N95</f>
        <v>0</v>
      </c>
      <c r="AA95" s="76">
        <f>STOA!H95</f>
        <v>0.63</v>
      </c>
      <c r="AB95" s="76">
        <f>-STOA!N95</f>
        <v>-338.97999999999996</v>
      </c>
      <c r="AC95">
        <f t="shared" si="3"/>
        <v>15.034185119783844</v>
      </c>
      <c r="AD95">
        <f t="shared" si="4"/>
        <v>1231.8006159502975</v>
      </c>
      <c r="AE95">
        <f>'IDT-1'!B95</f>
        <v>0</v>
      </c>
      <c r="AF95" s="25"/>
      <c r="AG95">
        <f t="shared" si="5"/>
        <v>1231.8006159502975</v>
      </c>
      <c r="AI95" s="35">
        <f>PXIL!H95</f>
        <v>0</v>
      </c>
      <c r="AJ95" s="35">
        <f>PXIL!N95</f>
        <v>0</v>
      </c>
      <c r="AK95" s="35">
        <f>RTM_IEX!H95</f>
        <v>53.01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12.574311926605505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694.04782652922506</v>
      </c>
      <c r="P96" s="37">
        <v>118.23425712759239</v>
      </c>
      <c r="Q96" s="37">
        <v>35.924845789700186</v>
      </c>
      <c r="R96" s="39">
        <v>0</v>
      </c>
      <c r="S96" s="39">
        <v>0</v>
      </c>
      <c r="T96" s="38">
        <f>SUMPRODUCT(LTA!J96:AN96,LTA!J$101:AN$101,LTA!J$103:AN$103)</f>
        <v>21.33</v>
      </c>
      <c r="U96" s="38">
        <f>SUMPRODUCT(LTA!J96:AN96,LTA!J$102:AN$102,LTA!J$103:AN$103)</f>
        <v>57.78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460.94</v>
      </c>
      <c r="Z96" s="35">
        <f>IEX!N96</f>
        <v>0</v>
      </c>
      <c r="AA96" s="76">
        <f>STOA!H96</f>
        <v>0.63</v>
      </c>
      <c r="AB96" s="76">
        <f>-STOA!N96</f>
        <v>-338.97999999999996</v>
      </c>
      <c r="AC96">
        <f t="shared" si="3"/>
        <v>14.872580354147571</v>
      </c>
      <c r="AD96">
        <f t="shared" si="4"/>
        <v>1211.2436610189757</v>
      </c>
      <c r="AE96">
        <f>'IDT-1'!B96</f>
        <v>0</v>
      </c>
      <c r="AF96" s="25"/>
      <c r="AG96">
        <f t="shared" si="5"/>
        <v>1211.2436610189757</v>
      </c>
      <c r="AI96" s="35">
        <f>PXIL!H96</f>
        <v>0</v>
      </c>
      <c r="AJ96" s="35">
        <f>PXIL!N96</f>
        <v>0</v>
      </c>
      <c r="AK96" s="35">
        <f>RTM_IEX!H96</f>
        <v>58.81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12.574311926605505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694.04782652922506</v>
      </c>
      <c r="P97" s="37">
        <v>118.23425712759239</v>
      </c>
      <c r="Q97" s="37">
        <v>35.924845789700186</v>
      </c>
      <c r="R97" s="39">
        <v>0</v>
      </c>
      <c r="S97" s="39">
        <v>0</v>
      </c>
      <c r="T97" s="38">
        <f>SUMPRODUCT(LTA!J97:AN97,LTA!J$101:AN$101,LTA!J$103:AN$103)</f>
        <v>21.33</v>
      </c>
      <c r="U97" s="38">
        <f>SUMPRODUCT(LTA!J97:AN97,LTA!J$102:AN$102,LTA!J$103:AN$103)</f>
        <v>57.78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425.26</v>
      </c>
      <c r="Z97" s="35">
        <f>IEX!N97</f>
        <v>0</v>
      </c>
      <c r="AA97" s="76">
        <f>STOA!H97</f>
        <v>0.63</v>
      </c>
      <c r="AB97" s="76">
        <f>-STOA!N97</f>
        <v>-338.97999999999996</v>
      </c>
      <c r="AC97">
        <f t="shared" si="3"/>
        <v>14.834906354147574</v>
      </c>
      <c r="AD97">
        <f t="shared" si="4"/>
        <v>1206.4513350189759</v>
      </c>
      <c r="AE97">
        <f>'IDT-1'!B97</f>
        <v>0</v>
      </c>
      <c r="AF97" s="25"/>
      <c r="AG97">
        <f t="shared" si="5"/>
        <v>1206.4513350189759</v>
      </c>
      <c r="AI97" s="35">
        <f>PXIL!H97</f>
        <v>0</v>
      </c>
      <c r="AJ97" s="35">
        <f>PXIL!N97</f>
        <v>0</v>
      </c>
      <c r="AK97" s="35">
        <f>RTM_IEX!H97</f>
        <v>89.66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12.574311926605505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691.43024698714953</v>
      </c>
      <c r="P98" s="37">
        <v>118.23425712759239</v>
      </c>
      <c r="Q98" s="37">
        <v>35.924845789700186</v>
      </c>
      <c r="R98" s="39">
        <v>0</v>
      </c>
      <c r="S98" s="39">
        <v>0</v>
      </c>
      <c r="T98" s="38">
        <f>SUMPRODUCT(LTA!J98:AN98,LTA!J$101:AN$101,LTA!J$103:AN$103)</f>
        <v>21.33</v>
      </c>
      <c r="U98" s="38">
        <f>SUMPRODUCT(LTA!J98:AN98,LTA!J$102:AN$102,LTA!J$103:AN$103)</f>
        <v>57.78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412.73</v>
      </c>
      <c r="Z98" s="35">
        <f>IEX!N98</f>
        <v>0</v>
      </c>
      <c r="AA98" s="76">
        <f>STOA!H98</f>
        <v>0.63</v>
      </c>
      <c r="AB98" s="76">
        <f>-STOA!N98</f>
        <v>-338.97999999999996</v>
      </c>
      <c r="AC98">
        <f t="shared" si="3"/>
        <v>14.649051233719382</v>
      </c>
      <c r="AD98">
        <f t="shared" si="4"/>
        <v>1182.8096105973284</v>
      </c>
      <c r="AE98">
        <f>'IDT-1'!B98</f>
        <v>0</v>
      </c>
      <c r="AF98" s="25"/>
      <c r="AG98">
        <f t="shared" si="5"/>
        <v>1182.8096105973284</v>
      </c>
      <c r="AI98" s="35">
        <f>PXIL!H98</f>
        <v>0</v>
      </c>
      <c r="AJ98" s="35">
        <f>PXIL!N98</f>
        <v>0</v>
      </c>
      <c r="AK98" s="35">
        <f>RTM_IEX!H98</f>
        <v>80.98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0.15152912600000001</v>
      </c>
      <c r="E99">
        <f t="shared" si="6"/>
        <v>0.30061917324685528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2.1962851820906537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17.846217082771897</v>
      </c>
      <c r="P99" s="37">
        <f t="shared" si="6"/>
        <v>2.7966051338801989</v>
      </c>
      <c r="Q99" s="37">
        <f t="shared" si="6"/>
        <v>0.88528917238389959</v>
      </c>
      <c r="R99" s="39">
        <f t="shared" si="6"/>
        <v>0.47268390265250565</v>
      </c>
      <c r="S99" s="39">
        <f t="shared" si="6"/>
        <v>0</v>
      </c>
      <c r="T99" s="38">
        <f t="shared" si="6"/>
        <v>4.1593575000000049</v>
      </c>
      <c r="U99" s="38">
        <f t="shared" si="6"/>
        <v>1.3894374999999992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4.3400425000000018</v>
      </c>
      <c r="Z99" s="35">
        <f t="shared" si="6"/>
        <v>0</v>
      </c>
      <c r="AA99" s="76">
        <f t="shared" si="6"/>
        <v>2.5545000000000005E-2</v>
      </c>
      <c r="AB99" s="76">
        <f t="shared" si="6"/>
        <v>-2.5383200000000001</v>
      </c>
      <c r="AC99">
        <f t="shared" si="6"/>
        <v>0.30065787080865947</v>
      </c>
      <c r="AD99">
        <f t="shared" si="6"/>
        <v>33.120518402217364</v>
      </c>
      <c r="AE99">
        <f t="shared" si="6"/>
        <v>0.53119475000000016</v>
      </c>
      <c r="AG99">
        <f t="shared" si="6"/>
        <v>33.651713152217368</v>
      </c>
      <c r="AI99">
        <f t="shared" si="6"/>
        <v>0</v>
      </c>
      <c r="AJ99">
        <f t="shared" si="6"/>
        <v>0</v>
      </c>
      <c r="AK99">
        <f t="shared" si="6"/>
        <v>1.3942875000000003</v>
      </c>
      <c r="AL99">
        <f t="shared" si="6"/>
        <v>-1.4E-2</v>
      </c>
      <c r="AM99">
        <f t="shared" si="6"/>
        <v>0</v>
      </c>
      <c r="AN99">
        <f t="shared" si="6"/>
        <v>0</v>
      </c>
      <c r="AO99">
        <f t="shared" si="6"/>
        <v>1.55975E-2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4.6659999999999995</v>
      </c>
      <c r="E3">
        <f>GT_NG!Q3</f>
        <v>5.8652523774689111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542.35279885610805</v>
      </c>
      <c r="P3" s="37">
        <v>33.74</v>
      </c>
      <c r="Q3" s="37">
        <v>11.59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59.69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-84.07</v>
      </c>
      <c r="AC3">
        <f>SUMIF(B3:AB3,"&gt;0")*$AC$2-SUMIF(B3:AB3,"&lt;0")*($AC$2/(1-$AC$2))+SUMIF(AI3:AR3,"&gt;0")*$AC$2-SUMIF(AI3:AR3,"&lt;0")*($AC$2/(1-$AC$2))</f>
        <v>6.4440595847055526</v>
      </c>
      <c r="AD3">
        <f>SUM(B3:AB3,AI3:AV3)-AC3</f>
        <v>600.71999164887154</v>
      </c>
      <c r="AE3">
        <f>'IDT-1'!C3</f>
        <v>0</v>
      </c>
      <c r="AF3" s="25"/>
      <c r="AG3">
        <f>SUM(AD3:AF3)</f>
        <v>600.71999164887154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-25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4.6659999999999995</v>
      </c>
      <c r="E4">
        <f>GT_NG!Q4</f>
        <v>5.8652523774689111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545.29608492039256</v>
      </c>
      <c r="P4" s="37">
        <v>33.74</v>
      </c>
      <c r="Q4" s="37">
        <v>11.59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59.69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-84.07</v>
      </c>
      <c r="AC4">
        <f t="shared" ref="AC4:AC67" si="0">SUMIF(B4:AB4,"&gt;0")*$AC$2-SUMIF(B4:AB4,"&lt;0")*($AC$2/(1-$AC$2))+SUMIF(AI4:AR4,"&gt;0")*$AC$2-SUMIF(AI4:AR4,"&lt;0")*($AC$2/(1-$AC$2))</f>
        <v>6.5770756719634331</v>
      </c>
      <c r="AD4">
        <f t="shared" ref="AD4:AD67" si="1">SUM(B4:AB4,AI4:AV4)-AC4</f>
        <v>589.53026162589822</v>
      </c>
      <c r="AE4">
        <f>'IDT-1'!C4</f>
        <v>0</v>
      </c>
      <c r="AF4" s="25"/>
      <c r="AG4">
        <f t="shared" ref="AG4:AG67" si="2">SUM(AD4:AF4)</f>
        <v>589.53026162589822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-39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3.4994999999999998</v>
      </c>
      <c r="E5">
        <f>GT_NG!Q5</f>
        <v>5.8652523774689111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554.95804313331087</v>
      </c>
      <c r="P5" s="37">
        <v>33.74</v>
      </c>
      <c r="Q5" s="37">
        <v>11.59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59.69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-84.07</v>
      </c>
      <c r="AC5">
        <f t="shared" si="0"/>
        <v>6.6040336546111744</v>
      </c>
      <c r="AD5">
        <f t="shared" si="1"/>
        <v>602.99876185616881</v>
      </c>
      <c r="AE5">
        <f>'IDT-1'!C5</f>
        <v>-20</v>
      </c>
      <c r="AF5" s="25"/>
      <c r="AG5">
        <f t="shared" si="2"/>
        <v>582.99876185616881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-34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5.8652523774689111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554.95804313331087</v>
      </c>
      <c r="P6" s="37">
        <v>33.74</v>
      </c>
      <c r="Q6" s="37">
        <v>11.59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59.69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-84.07</v>
      </c>
      <c r="AC6">
        <f t="shared" si="0"/>
        <v>6.5994843046111731</v>
      </c>
      <c r="AD6">
        <f t="shared" si="1"/>
        <v>602.42006120616861</v>
      </c>
      <c r="AE6">
        <f>'IDT-1'!C6</f>
        <v>-30</v>
      </c>
      <c r="AF6" s="25"/>
      <c r="AG6">
        <f t="shared" si="2"/>
        <v>572.42006120616861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-34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5.8652523774689111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556.58409908388956</v>
      </c>
      <c r="P7" s="37">
        <v>33.74</v>
      </c>
      <c r="Q7" s="37">
        <v>11.59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59.69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-84.07</v>
      </c>
      <c r="AC7">
        <f t="shared" si="0"/>
        <v>6.6624880226323704</v>
      </c>
      <c r="AD7">
        <f t="shared" si="1"/>
        <v>604.41087327960702</v>
      </c>
      <c r="AE7">
        <f>'IDT-1'!C7</f>
        <v>-35</v>
      </c>
      <c r="AF7" s="25"/>
      <c r="AG7">
        <f t="shared" si="2"/>
        <v>569.41087327960702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-37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5.8652523774689111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560.24409908388964</v>
      </c>
      <c r="P8" s="37">
        <v>33.74</v>
      </c>
      <c r="Q8" s="37">
        <v>11.59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59.69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-84.07</v>
      </c>
      <c r="AC8">
        <f t="shared" si="0"/>
        <v>6.7303426140453926</v>
      </c>
      <c r="AD8">
        <f t="shared" si="1"/>
        <v>603.00301868819406</v>
      </c>
      <c r="AE8">
        <f>'IDT-1'!C8</f>
        <v>-40</v>
      </c>
      <c r="AF8" s="25"/>
      <c r="AG8">
        <f t="shared" si="2"/>
        <v>563.00301868819406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-42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5.8652523774689111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554.24423756925955</v>
      </c>
      <c r="P9" s="37">
        <v>33.74</v>
      </c>
      <c r="Q9" s="37">
        <v>11.59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59.69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-84.07</v>
      </c>
      <c r="AC9">
        <f t="shared" si="0"/>
        <v>6.7621568770573219</v>
      </c>
      <c r="AD9">
        <f t="shared" si="1"/>
        <v>586.97134291055204</v>
      </c>
      <c r="AE9">
        <f>'IDT-1'!C9</f>
        <v>-35</v>
      </c>
      <c r="AF9" s="25"/>
      <c r="AG9">
        <f t="shared" si="2"/>
        <v>551.97134291055204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-52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5.8652523774689111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555.7929268980032</v>
      </c>
      <c r="P10" s="37">
        <v>33.74</v>
      </c>
      <c r="Q10" s="37">
        <v>11.59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59.69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-84.07</v>
      </c>
      <c r="AC10">
        <f t="shared" si="0"/>
        <v>6.7820979721041263</v>
      </c>
      <c r="AD10">
        <f t="shared" si="1"/>
        <v>587.50009114424893</v>
      </c>
      <c r="AE10">
        <f>'IDT-1'!C10</f>
        <v>-40</v>
      </c>
      <c r="AF10" s="25"/>
      <c r="AG10">
        <f t="shared" si="2"/>
        <v>547.50009114424893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6.2972477064220183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562.07556287046452</v>
      </c>
      <c r="P11" s="37">
        <v>33.74</v>
      </c>
      <c r="Q11" s="37">
        <v>11.59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59.69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-84.07</v>
      </c>
      <c r="AC11">
        <f t="shared" si="0"/>
        <v>6.8895013242333887</v>
      </c>
      <c r="AD11">
        <f t="shared" si="1"/>
        <v>587.10731909353399</v>
      </c>
      <c r="AE11">
        <f>'IDT-1'!C11</f>
        <v>-50</v>
      </c>
      <c r="AF11" s="25"/>
      <c r="AG11">
        <f t="shared" si="2"/>
        <v>537.10731909353399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-60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6.2972477064220183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566.03440287046453</v>
      </c>
      <c r="P12" s="37">
        <v>33.74</v>
      </c>
      <c r="Q12" s="37">
        <v>11.59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59.69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-84.07</v>
      </c>
      <c r="AC12">
        <f t="shared" si="0"/>
        <v>6.9203802762333888</v>
      </c>
      <c r="AD12">
        <f t="shared" si="1"/>
        <v>591.03528014153403</v>
      </c>
      <c r="AE12">
        <f>'IDT-1'!C12</f>
        <v>-55</v>
      </c>
      <c r="AF12" s="25"/>
      <c r="AG12">
        <f t="shared" si="2"/>
        <v>536.03528014153403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-60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6.2972477064220183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568.62440287046456</v>
      </c>
      <c r="P13" s="37">
        <v>33.74</v>
      </c>
      <c r="Q13" s="37">
        <v>11.59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59.69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-84.07</v>
      </c>
      <c r="AC13">
        <f t="shared" si="0"/>
        <v>6.9641662310812027</v>
      </c>
      <c r="AD13">
        <f t="shared" si="1"/>
        <v>590.58149418668631</v>
      </c>
      <c r="AE13">
        <f>'IDT-1'!C13</f>
        <v>-70</v>
      </c>
      <c r="AF13" s="25"/>
      <c r="AG13">
        <f t="shared" si="2"/>
        <v>520.58149418668631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-63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6.2972477064220183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569.08440287046449</v>
      </c>
      <c r="P14" s="37">
        <v>33.74</v>
      </c>
      <c r="Q14" s="37">
        <v>11.59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59.69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-84.07</v>
      </c>
      <c r="AC14">
        <f t="shared" si="0"/>
        <v>6.9677542310812006</v>
      </c>
      <c r="AD14">
        <f t="shared" si="1"/>
        <v>591.03790618668609</v>
      </c>
      <c r="AE14">
        <f>'IDT-1'!C14</f>
        <v>-75</v>
      </c>
      <c r="AF14" s="25"/>
      <c r="AG14">
        <f t="shared" si="2"/>
        <v>516.03790618668609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-63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6.2972477064220183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568.58440287046449</v>
      </c>
      <c r="P15" s="37">
        <v>33.74</v>
      </c>
      <c r="Q15" s="37">
        <v>11.59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59.69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-84.07</v>
      </c>
      <c r="AC15">
        <f t="shared" si="0"/>
        <v>6.9795768676464096</v>
      </c>
      <c r="AD15">
        <f t="shared" si="1"/>
        <v>588.52608355012092</v>
      </c>
      <c r="AE15">
        <f>'IDT-1'!C15</f>
        <v>-80</v>
      </c>
      <c r="AF15" s="25"/>
      <c r="AG15">
        <f t="shared" si="2"/>
        <v>508.52608355012092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-65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6.2972477064220183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571.03440287046442</v>
      </c>
      <c r="P16" s="37">
        <v>33.74</v>
      </c>
      <c r="Q16" s="37">
        <v>11.59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59.69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-84.07</v>
      </c>
      <c r="AC16">
        <f t="shared" si="0"/>
        <v>7.0458547773420355</v>
      </c>
      <c r="AD16">
        <f t="shared" si="1"/>
        <v>584.90980564042536</v>
      </c>
      <c r="AE16">
        <f>'IDT-1'!C16</f>
        <v>-80</v>
      </c>
      <c r="AF16" s="25"/>
      <c r="AG16">
        <f t="shared" si="2"/>
        <v>504.90980564042536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-71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6.2972477064220183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573.48440287046446</v>
      </c>
      <c r="P17" s="37">
        <v>33.74</v>
      </c>
      <c r="Q17" s="37">
        <v>11.59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59.69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-84.07</v>
      </c>
      <c r="AC17">
        <f t="shared" si="0"/>
        <v>7.0964100504724534</v>
      </c>
      <c r="AD17">
        <f t="shared" si="1"/>
        <v>583.30925036729502</v>
      </c>
      <c r="AE17">
        <f>'IDT-1'!C17</f>
        <v>-85</v>
      </c>
      <c r="AF17" s="25"/>
      <c r="AG17">
        <f t="shared" si="2"/>
        <v>498.30925036729502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-75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6.2972477064220183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575.9444028704645</v>
      </c>
      <c r="P18" s="37">
        <v>33.74</v>
      </c>
      <c r="Q18" s="37">
        <v>11.59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59.69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-84.07</v>
      </c>
      <c r="AC18">
        <f t="shared" si="0"/>
        <v>7.1627659601680804</v>
      </c>
      <c r="AD18">
        <f t="shared" si="1"/>
        <v>579.70289445759943</v>
      </c>
      <c r="AE18">
        <f>'IDT-1'!C18</f>
        <v>-85</v>
      </c>
      <c r="AF18" s="25"/>
      <c r="AG18">
        <f t="shared" si="2"/>
        <v>494.70289445759943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-81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4.6659999999999995</v>
      </c>
      <c r="E19">
        <f>GT_NG!Q19</f>
        <v>6.2972477064220183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582.87419309028178</v>
      </c>
      <c r="P19" s="37">
        <v>33.74</v>
      </c>
      <c r="Q19" s="37">
        <v>11.59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59.69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-84.07</v>
      </c>
      <c r="AC19">
        <f t="shared" si="0"/>
        <v>7.3798314212521356</v>
      </c>
      <c r="AD19">
        <f t="shared" si="1"/>
        <v>569.16536921633258</v>
      </c>
      <c r="AE19">
        <f>'IDT-1'!C19</f>
        <v>-80</v>
      </c>
      <c r="AF19" s="25"/>
      <c r="AG19">
        <f t="shared" si="2"/>
        <v>489.16536921633258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-100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6.1684519999999994</v>
      </c>
      <c r="E20">
        <f>GT_NG!Q20</f>
        <v>6.2972477064220183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585.27419309028176</v>
      </c>
      <c r="P20" s="37">
        <v>33.74</v>
      </c>
      <c r="Q20" s="37">
        <v>11.59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59.69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-84.07</v>
      </c>
      <c r="AC20">
        <f t="shared" si="0"/>
        <v>7.4574384565477621</v>
      </c>
      <c r="AD20">
        <f t="shared" si="1"/>
        <v>566.990214181037</v>
      </c>
      <c r="AE20">
        <f>'IDT-1'!C20</f>
        <v>-75</v>
      </c>
      <c r="AF20" s="25"/>
      <c r="AG20">
        <f t="shared" si="2"/>
        <v>491.990214181037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-106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6.1684519999999994</v>
      </c>
      <c r="E21">
        <f>GT_NG!Q21</f>
        <v>6.2972477064220183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591.94434071435785</v>
      </c>
      <c r="P21" s="37">
        <v>33.74</v>
      </c>
      <c r="Q21" s="37">
        <v>11.59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59.69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-84.07</v>
      </c>
      <c r="AC21">
        <f t="shared" si="0"/>
        <v>7.422991106906907</v>
      </c>
      <c r="AD21">
        <f t="shared" si="1"/>
        <v>584.69480915475378</v>
      </c>
      <c r="AE21">
        <f>'IDT-1'!C21</f>
        <v>-80</v>
      </c>
      <c r="AF21" s="25"/>
      <c r="AG21">
        <f t="shared" si="2"/>
        <v>504.69480915475378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-95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6.1684519999999994</v>
      </c>
      <c r="E22">
        <f>GT_NG!Q22</f>
        <v>6.2972477064220183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597.67208833843381</v>
      </c>
      <c r="P22" s="37">
        <v>33.74</v>
      </c>
      <c r="Q22" s="37">
        <v>11.59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59.69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-84.07</v>
      </c>
      <c r="AC22">
        <f t="shared" si="0"/>
        <v>7.4362222652442833</v>
      </c>
      <c r="AD22">
        <f t="shared" si="1"/>
        <v>594.4093256204925</v>
      </c>
      <c r="AE22">
        <f>'IDT-1'!C22</f>
        <v>-85</v>
      </c>
      <c r="AF22" s="25"/>
      <c r="AG22">
        <f t="shared" si="2"/>
        <v>509.4093256204925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-91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6.2972477064220183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596.23360619557661</v>
      </c>
      <c r="P23" s="37">
        <v>33.74</v>
      </c>
      <c r="Q23" s="37">
        <v>11.59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59.69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-84.07</v>
      </c>
      <c r="AC23">
        <f t="shared" si="0"/>
        <v>7.2156720365190408</v>
      </c>
      <c r="AD23">
        <f t="shared" si="1"/>
        <v>606.51143186547972</v>
      </c>
      <c r="AE23">
        <f>'IDT-1'!C23</f>
        <v>-75</v>
      </c>
      <c r="AF23" s="25"/>
      <c r="AG23">
        <f t="shared" si="2"/>
        <v>531.51143186547972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-71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6.2972477064220183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601.96135381965269</v>
      </c>
      <c r="P24" s="37">
        <v>33.74</v>
      </c>
      <c r="Q24" s="37">
        <v>11.59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59.69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-84.07</v>
      </c>
      <c r="AC24">
        <f t="shared" si="0"/>
        <v>7.2446258314216259</v>
      </c>
      <c r="AD24">
        <f t="shared" si="1"/>
        <v>614.21022569465322</v>
      </c>
      <c r="AE24">
        <f>'IDT-1'!C24</f>
        <v>-65</v>
      </c>
      <c r="AF24" s="25"/>
      <c r="AG24">
        <f t="shared" si="2"/>
        <v>549.21022569465322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-69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6.2972477064220183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630.33377131019199</v>
      </c>
      <c r="P25" s="37">
        <v>33.74</v>
      </c>
      <c r="Q25" s="37">
        <v>11.59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59.69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-84.07</v>
      </c>
      <c r="AC25">
        <f t="shared" si="0"/>
        <v>7.7017702363259612</v>
      </c>
      <c r="AD25">
        <f t="shared" si="1"/>
        <v>612.12549878028813</v>
      </c>
      <c r="AE25">
        <f>'IDT-1'!C25</f>
        <v>-42</v>
      </c>
      <c r="AF25" s="25"/>
      <c r="AG25">
        <f t="shared" si="2"/>
        <v>570.12549878028813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-99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6.2972477064220183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643.64764458194486</v>
      </c>
      <c r="P26" s="37">
        <v>33.74</v>
      </c>
      <c r="Q26" s="37">
        <v>11.59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59.69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-84.07</v>
      </c>
      <c r="AC26">
        <f t="shared" si="0"/>
        <v>7.758450538150008</v>
      </c>
      <c r="AD26">
        <f t="shared" si="1"/>
        <v>631.38269175021708</v>
      </c>
      <c r="AE26">
        <f>'IDT-1'!C26</f>
        <v>-37</v>
      </c>
      <c r="AF26" s="25"/>
      <c r="AG26">
        <f t="shared" si="2"/>
        <v>594.38269175021708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-93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6.2972477064220183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662.08830210620465</v>
      </c>
      <c r="P27" s="37">
        <v>33.74</v>
      </c>
      <c r="Q27" s="37">
        <v>11.59</v>
      </c>
      <c r="R27" s="39">
        <v>0.95734072022160666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59.69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7.2409925781558142</v>
      </c>
      <c r="AD27">
        <f t="shared" si="1"/>
        <v>736.36814795469263</v>
      </c>
      <c r="AE27">
        <f>'IDT-1'!C27</f>
        <v>-112</v>
      </c>
      <c r="AF27" s="25"/>
      <c r="AG27">
        <f t="shared" si="2"/>
        <v>624.36814795469263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-92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6.2972477064220183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688.35594869290935</v>
      </c>
      <c r="P28" s="37">
        <v>33.74</v>
      </c>
      <c r="Q28" s="37">
        <v>11.59</v>
      </c>
      <c r="R28" s="39">
        <v>3.08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59.69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7.2343974154362529</v>
      </c>
      <c r="AD28">
        <f t="shared" si="1"/>
        <v>795.76504898389521</v>
      </c>
      <c r="AE28">
        <f>'IDT-1'!C28</f>
        <v>-133</v>
      </c>
      <c r="AF28" s="25"/>
      <c r="AG28">
        <f t="shared" si="2"/>
        <v>662.76504898389521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-62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6.2972477064220183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703.01726241914628</v>
      </c>
      <c r="P29" s="37">
        <v>33.738514507110466</v>
      </c>
      <c r="Q29" s="37">
        <v>11.59</v>
      </c>
      <c r="R29" s="39">
        <v>7.6199999999999992</v>
      </c>
      <c r="S29" s="39">
        <v>0</v>
      </c>
      <c r="T29" s="38">
        <f>SUMPRODUCT(LTA!J29:AN29,LTA!J$101:AN$101,LTA!J$104:AN$104)</f>
        <v>16.64</v>
      </c>
      <c r="U29" s="38">
        <f>SUMPRODUCT(LTA!J29:AN29,LTA!J$102:AN$102,LTA!J$104:AN$104)</f>
        <v>59.69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7.5122325316128222</v>
      </c>
      <c r="AD29">
        <f t="shared" si="1"/>
        <v>802.99704210106609</v>
      </c>
      <c r="AE29">
        <f>'IDT-1'!C29</f>
        <v>-107</v>
      </c>
      <c r="AF29" s="25"/>
      <c r="AG29">
        <f t="shared" si="2"/>
        <v>695.99704210106609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-76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6.2972477064220183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701.51104241914629</v>
      </c>
      <c r="P30" s="37">
        <v>68.367388065403432</v>
      </c>
      <c r="Q30" s="37">
        <v>11.59</v>
      </c>
      <c r="R30" s="39">
        <v>14.24733545250561</v>
      </c>
      <c r="S30" s="39">
        <v>0</v>
      </c>
      <c r="T30" s="38">
        <f>SUMPRODUCT(LTA!J30:AN30,LTA!J$101:AN$101,LTA!J$104:AN$104)</f>
        <v>17.07</v>
      </c>
      <c r="U30" s="38">
        <f>SUMPRODUCT(LTA!J30:AN30,LTA!J$102:AN$102,LTA!J$104:AN$104)</f>
        <v>59.69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7.825636445897052</v>
      </c>
      <c r="AD30">
        <f t="shared" si="1"/>
        <v>842.8636271975804</v>
      </c>
      <c r="AE30">
        <f>'IDT-1'!C30</f>
        <v>-123</v>
      </c>
      <c r="AF30" s="25"/>
      <c r="AG30">
        <f t="shared" si="2"/>
        <v>719.8636271975804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4.6659999999999995</v>
      </c>
      <c r="E31">
        <f>GT_NG!Q31</f>
        <v>6.2972477064220183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709.99923807132029</v>
      </c>
      <c r="P31" s="37">
        <v>68.367388065403432</v>
      </c>
      <c r="Q31" s="37">
        <v>11.59</v>
      </c>
      <c r="R31" s="39">
        <v>23</v>
      </c>
      <c r="S31" s="39">
        <v>0</v>
      </c>
      <c r="T31" s="38">
        <f>SUMPRODUCT(LTA!J31:AN31,LTA!J$101:AN$101,LTA!J$104:AN$104)</f>
        <v>22.2</v>
      </c>
      <c r="U31" s="38">
        <f>SUMPRODUCT(LTA!J31:AN31,LTA!J$102:AN$102,LTA!J$104:AN$104)</f>
        <v>59.69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8.1316969796935297</v>
      </c>
      <c r="AD31">
        <f t="shared" si="1"/>
        <v>851.67817686345234</v>
      </c>
      <c r="AE31">
        <f>'IDT-1'!C31</f>
        <v>-105.849</v>
      </c>
      <c r="AF31" s="25"/>
      <c r="AG31">
        <f t="shared" si="2"/>
        <v>745.82917686345229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4.6659999999999995</v>
      </c>
      <c r="E32">
        <f>GT_NG!Q32</f>
        <v>6.2972477064220183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708.16786142916408</v>
      </c>
      <c r="P32" s="37">
        <v>33.738514507110466</v>
      </c>
      <c r="Q32" s="37">
        <v>11.59</v>
      </c>
      <c r="R32" s="39">
        <v>26.3</v>
      </c>
      <c r="S32" s="39">
        <v>0</v>
      </c>
      <c r="T32" s="38">
        <f>SUMPRODUCT(LTA!J32:AN32,LTA!J$101:AN$101,LTA!J$104:AN$104)</f>
        <v>31.799999999999997</v>
      </c>
      <c r="U32" s="38">
        <f>SUMPRODUCT(LTA!J32:AN32,LTA!J$102:AN$102,LTA!J$104:AN$104)</f>
        <v>59.69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-28</v>
      </c>
      <c r="AA32" s="76">
        <f>STOA!I32</f>
        <v>0</v>
      </c>
      <c r="AB32" s="76">
        <f>-STOA!O32</f>
        <v>0</v>
      </c>
      <c r="AC32">
        <f t="shared" si="0"/>
        <v>8.1365986669125299</v>
      </c>
      <c r="AD32">
        <f t="shared" si="1"/>
        <v>804.11302497578413</v>
      </c>
      <c r="AE32">
        <f>'IDT-1'!C32</f>
        <v>-58.701000000000001</v>
      </c>
      <c r="AF32" s="25"/>
      <c r="AG32">
        <f t="shared" si="2"/>
        <v>745.41202497578411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4.6659999999999995</v>
      </c>
      <c r="E33">
        <f>GT_NG!Q33</f>
        <v>6.2972477064220183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662.46118607803726</v>
      </c>
      <c r="P33" s="37">
        <v>68.367388065403432</v>
      </c>
      <c r="Q33" s="37">
        <v>22.09</v>
      </c>
      <c r="R33" s="39">
        <v>26.3</v>
      </c>
      <c r="S33" s="39">
        <v>0</v>
      </c>
      <c r="T33" s="38">
        <f>SUMPRODUCT(LTA!J33:AN33,LTA!J$101:AN$101,LTA!J$104:AN$104)</f>
        <v>43.68</v>
      </c>
      <c r="U33" s="38">
        <f>SUMPRODUCT(LTA!J33:AN33,LTA!J$102:AN$102,LTA!J$104:AN$104)</f>
        <v>66.430000000000007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-13</v>
      </c>
      <c r="AA33" s="76">
        <f>STOA!I33</f>
        <v>0</v>
      </c>
      <c r="AB33" s="76">
        <f>-STOA!O33</f>
        <v>0</v>
      </c>
      <c r="AC33">
        <f t="shared" si="0"/>
        <v>8.0021816730372741</v>
      </c>
      <c r="AD33">
        <f t="shared" si="1"/>
        <v>857.28964017682551</v>
      </c>
      <c r="AE33">
        <f>'IDT-1'!C33</f>
        <v>-122.334</v>
      </c>
      <c r="AF33" s="25"/>
      <c r="AG33">
        <f t="shared" si="2"/>
        <v>734.95564017682545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-67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4.6659999999999995</v>
      </c>
      <c r="E34">
        <f>GT_NG!Q34</f>
        <v>6.2972477064220183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647.0209982279365</v>
      </c>
      <c r="P34" s="37">
        <v>33.738514507110466</v>
      </c>
      <c r="Q34" s="37">
        <v>11.59</v>
      </c>
      <c r="R34" s="39">
        <v>26.3</v>
      </c>
      <c r="S34" s="39">
        <v>0</v>
      </c>
      <c r="T34" s="38">
        <f>SUMPRODUCT(LTA!J34:AN34,LTA!J$101:AN$101,LTA!J$104:AN$104)</f>
        <v>55.66</v>
      </c>
      <c r="U34" s="38">
        <f>SUMPRODUCT(LTA!J34:AN34,LTA!J$102:AN$102,LTA!J$104:AN$104)</f>
        <v>59.69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7.4762791746605517</v>
      </c>
      <c r="AD34">
        <f t="shared" si="1"/>
        <v>814.48648126680848</v>
      </c>
      <c r="AE34">
        <f>'IDT-1'!C34</f>
        <v>-98</v>
      </c>
      <c r="AF34" s="25"/>
      <c r="AG34">
        <f t="shared" si="2"/>
        <v>716.48648126680848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-68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4.6659999999999995</v>
      </c>
      <c r="E35">
        <f>GT_NG!Q35</f>
        <v>5.8652523774689111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612.8530092938596</v>
      </c>
      <c r="P35" s="37">
        <v>33.74</v>
      </c>
      <c r="Q35" s="37">
        <v>11.59</v>
      </c>
      <c r="R35" s="39">
        <v>26.3</v>
      </c>
      <c r="S35" s="39">
        <v>0</v>
      </c>
      <c r="T35" s="38">
        <f>SUMPRODUCT(LTA!J35:AN35,LTA!J$101:AN$101,LTA!J$104:AN$104)</f>
        <v>69.900000000000006</v>
      </c>
      <c r="U35" s="38">
        <f>SUMPRODUCT(LTA!J35:AN35,LTA!J$102:AN$102,LTA!J$104:AN$104)</f>
        <v>59.69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7.1712704087950296</v>
      </c>
      <c r="AD35">
        <f t="shared" si="1"/>
        <v>819.86075110341415</v>
      </c>
      <c r="AE35">
        <f>'IDT-1'!C35</f>
        <v>-113</v>
      </c>
      <c r="AF35" s="25"/>
      <c r="AG35">
        <f t="shared" si="2"/>
        <v>706.86075110341415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4.6659999999999995</v>
      </c>
      <c r="E36">
        <f>GT_NG!Q36</f>
        <v>5.8652523774689111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600.92311433109876</v>
      </c>
      <c r="P36" s="37">
        <v>33.74</v>
      </c>
      <c r="Q36" s="37">
        <v>11.59</v>
      </c>
      <c r="R36" s="39">
        <v>26.3</v>
      </c>
      <c r="S36" s="39">
        <v>0</v>
      </c>
      <c r="T36" s="38">
        <f>SUMPRODUCT(LTA!J36:AN36,LTA!J$101:AN$101,LTA!J$104:AN$104)</f>
        <v>89.210000000000008</v>
      </c>
      <c r="U36" s="38">
        <f>SUMPRODUCT(LTA!J36:AN36,LTA!J$102:AN$102,LTA!J$104:AN$104)</f>
        <v>59.69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</v>
      </c>
      <c r="AA36" s="76">
        <f>STOA!I36</f>
        <v>0</v>
      </c>
      <c r="AB36" s="76">
        <f>-STOA!O36</f>
        <v>0</v>
      </c>
      <c r="AC36">
        <f t="shared" si="0"/>
        <v>7.5197040045418557</v>
      </c>
      <c r="AD36">
        <f t="shared" si="1"/>
        <v>789.89242254490659</v>
      </c>
      <c r="AE36">
        <f>'IDT-1'!C36</f>
        <v>-87</v>
      </c>
      <c r="AF36" s="25"/>
      <c r="AG36">
        <f t="shared" si="2"/>
        <v>702.89242254490659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-81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4.6659999999999995</v>
      </c>
      <c r="E37">
        <f>GT_NG!Q37</f>
        <v>5.8652523774689111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596.46999629686468</v>
      </c>
      <c r="P37" s="37">
        <v>33.74</v>
      </c>
      <c r="Q37" s="37">
        <v>11.59</v>
      </c>
      <c r="R37" s="39">
        <v>26.3</v>
      </c>
      <c r="S37" s="39">
        <v>0</v>
      </c>
      <c r="T37" s="38">
        <f>SUMPRODUCT(LTA!J37:AN37,LTA!J$101:AN$101,LTA!J$104:AN$104)</f>
        <v>110.64999999999999</v>
      </c>
      <c r="U37" s="38">
        <f>SUMPRODUCT(LTA!J37:AN37,LTA!J$102:AN$102,LTA!J$104:AN$104)</f>
        <v>59.69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-10</v>
      </c>
      <c r="AA37" s="76">
        <f>STOA!I37</f>
        <v>0</v>
      </c>
      <c r="AB37" s="76">
        <f>-STOA!O37</f>
        <v>0</v>
      </c>
      <c r="AC37">
        <f t="shared" si="0"/>
        <v>7.7308148667008716</v>
      </c>
      <c r="AD37">
        <f t="shared" si="1"/>
        <v>796.66819364851347</v>
      </c>
      <c r="AE37">
        <f>'IDT-1'!C37</f>
        <v>-93.944999999999993</v>
      </c>
      <c r="AF37" s="25"/>
      <c r="AG37">
        <f t="shared" si="2"/>
        <v>702.72319364851342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-83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4.6659999999999995</v>
      </c>
      <c r="E38">
        <f>GT_NG!Q38</f>
        <v>5.8652523774689111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598.76197168989268</v>
      </c>
      <c r="P38" s="37">
        <v>33.74</v>
      </c>
      <c r="Q38" s="37">
        <v>11.59</v>
      </c>
      <c r="R38" s="39">
        <v>26.3</v>
      </c>
      <c r="S38" s="39">
        <v>0</v>
      </c>
      <c r="T38" s="38">
        <f>SUMPRODUCT(LTA!J38:AN38,LTA!J$101:AN$101,LTA!J$104:AN$104)</f>
        <v>129.57</v>
      </c>
      <c r="U38" s="38">
        <f>SUMPRODUCT(LTA!J38:AN38,LTA!J$102:AN$102,LTA!J$104:AN$104)</f>
        <v>59.69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-65</v>
      </c>
      <c r="AA38" s="76">
        <f>STOA!I38</f>
        <v>0</v>
      </c>
      <c r="AB38" s="76">
        <f>-STOA!O38</f>
        <v>0</v>
      </c>
      <c r="AC38">
        <f t="shared" si="0"/>
        <v>8.320779462027124</v>
      </c>
      <c r="AD38">
        <f t="shared" si="1"/>
        <v>763.29020444621528</v>
      </c>
      <c r="AE38">
        <f>'IDT-1'!C38</f>
        <v>-52.927999999999997</v>
      </c>
      <c r="AF38" s="25"/>
      <c r="AG38">
        <f t="shared" si="2"/>
        <v>710.36220444621529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4.6659999999999995</v>
      </c>
      <c r="E39">
        <f>GT_NG!Q39</f>
        <v>5.8014996342355527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590.86769212217121</v>
      </c>
      <c r="P39" s="37">
        <v>33.74</v>
      </c>
      <c r="Q39" s="37">
        <v>11.59</v>
      </c>
      <c r="R39" s="39">
        <v>26.3</v>
      </c>
      <c r="S39" s="39">
        <v>0</v>
      </c>
      <c r="T39" s="38">
        <f>SUMPRODUCT(LTA!J39:AN39,LTA!J$101:AN$101,LTA!J$104:AN$104)</f>
        <v>142.64999999999998</v>
      </c>
      <c r="U39" s="38">
        <f>SUMPRODUCT(LTA!J39:AN39,LTA!J$102:AN$102,LTA!J$104:AN$104)</f>
        <v>59.69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7.9126356678932295</v>
      </c>
      <c r="AD39">
        <f t="shared" si="1"/>
        <v>825.82031592939416</v>
      </c>
      <c r="AE39">
        <f>'IDT-1'!C39</f>
        <v>-115</v>
      </c>
      <c r="AF39" s="25"/>
      <c r="AG39">
        <f t="shared" si="2"/>
        <v>710.82031592939416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-90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4.6659999999999995</v>
      </c>
      <c r="E40">
        <f>GT_NG!Q40</f>
        <v>5.8014996342355527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590.86769212217121</v>
      </c>
      <c r="P40" s="37">
        <v>33.74</v>
      </c>
      <c r="Q40" s="37">
        <v>11.59</v>
      </c>
      <c r="R40" s="39">
        <v>26.3</v>
      </c>
      <c r="S40" s="39">
        <v>0</v>
      </c>
      <c r="T40" s="38">
        <f>SUMPRODUCT(LTA!J40:AN40,LTA!J$101:AN$101,LTA!J$104:AN$104)</f>
        <v>160.19</v>
      </c>
      <c r="U40" s="38">
        <f>SUMPRODUCT(LTA!J40:AN40,LTA!J$102:AN$102,LTA!J$104:AN$104)</f>
        <v>59.69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8.1595061238496918</v>
      </c>
      <c r="AD40">
        <f t="shared" si="1"/>
        <v>829.11344547343788</v>
      </c>
      <c r="AE40">
        <f>'IDT-1'!C40</f>
        <v>-90</v>
      </c>
      <c r="AF40" s="25"/>
      <c r="AG40">
        <f t="shared" si="2"/>
        <v>739.11344547343788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-104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4.6659999999999995</v>
      </c>
      <c r="E41">
        <f>GT_NG!Q41</f>
        <v>5.8014996342355527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593.51798003819113</v>
      </c>
      <c r="P41" s="37">
        <v>33.74</v>
      </c>
      <c r="Q41" s="37">
        <v>11.59</v>
      </c>
      <c r="R41" s="39">
        <v>26.3</v>
      </c>
      <c r="S41" s="39">
        <v>0</v>
      </c>
      <c r="T41" s="38">
        <f>SUMPRODUCT(LTA!J41:AN41,LTA!J$101:AN$101,LTA!J$104:AN$104)</f>
        <v>167.4</v>
      </c>
      <c r="U41" s="38">
        <f>SUMPRODUCT(LTA!J41:AN41,LTA!J$102:AN$102,LTA!J$104:AN$104)</f>
        <v>59.69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-5</v>
      </c>
      <c r="AA41" s="76">
        <f>STOA!I41</f>
        <v>0</v>
      </c>
      <c r="AB41" s="76">
        <f>-STOA!O41</f>
        <v>0</v>
      </c>
      <c r="AC41">
        <f t="shared" si="0"/>
        <v>8.2993069158554817</v>
      </c>
      <c r="AD41">
        <f t="shared" si="1"/>
        <v>830.83393259745196</v>
      </c>
      <c r="AE41">
        <f>'IDT-1'!C41</f>
        <v>-65</v>
      </c>
      <c r="AF41" s="25"/>
      <c r="AG41">
        <f t="shared" si="2"/>
        <v>765.83393259745196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-107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4.6659999999999995</v>
      </c>
      <c r="E42">
        <f>GT_NG!Q42</f>
        <v>5.8014996342355527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593.51798003819113</v>
      </c>
      <c r="P42" s="37">
        <v>33.74</v>
      </c>
      <c r="Q42" s="37">
        <v>11.59</v>
      </c>
      <c r="R42" s="39">
        <v>26.3</v>
      </c>
      <c r="S42" s="39">
        <v>0</v>
      </c>
      <c r="T42" s="38">
        <f>SUMPRODUCT(LTA!J42:AN42,LTA!J$101:AN$101,LTA!J$104:AN$104)</f>
        <v>183.35000000000002</v>
      </c>
      <c r="U42" s="38">
        <f>SUMPRODUCT(LTA!J42:AN42,LTA!J$102:AN$102,LTA!J$104:AN$104)</f>
        <v>59.69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-5</v>
      </c>
      <c r="AA42" s="76">
        <f>STOA!I42</f>
        <v>0</v>
      </c>
      <c r="AB42" s="76">
        <f>-STOA!O42</f>
        <v>0</v>
      </c>
      <c r="AC42">
        <f t="shared" si="0"/>
        <v>8.4551621889858986</v>
      </c>
      <c r="AD42">
        <f t="shared" si="1"/>
        <v>842.62807732432157</v>
      </c>
      <c r="AE42">
        <f>'IDT-1'!C42</f>
        <v>-60</v>
      </c>
      <c r="AF42" s="25"/>
      <c r="AG42">
        <f t="shared" si="2"/>
        <v>782.62807732432157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-111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4.6659999999999995</v>
      </c>
      <c r="E43">
        <f>GT_NG!Q43</f>
        <v>5.8014996342355527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585.69523511065495</v>
      </c>
      <c r="P43" s="37">
        <v>33.74</v>
      </c>
      <c r="Q43" s="37">
        <v>11.59</v>
      </c>
      <c r="R43" s="39">
        <v>26.3</v>
      </c>
      <c r="S43" s="39">
        <v>0</v>
      </c>
      <c r="T43" s="38">
        <f>SUMPRODUCT(LTA!J43:AN43,LTA!J$101:AN$101,LTA!J$104:AN$104)</f>
        <v>194.63</v>
      </c>
      <c r="U43" s="38">
        <f>SUMPRODUCT(LTA!J43:AN43,LTA!J$102:AN$102,LTA!J$104:AN$104)</f>
        <v>59.69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8.5214353699641379</v>
      </c>
      <c r="AD43">
        <f t="shared" si="1"/>
        <v>841.01905921580715</v>
      </c>
      <c r="AE43">
        <f>'IDT-1'!C43</f>
        <v>-65</v>
      </c>
      <c r="AF43" s="25"/>
      <c r="AG43">
        <f t="shared" si="2"/>
        <v>776.01905921580715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-121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4.6659999999999995</v>
      </c>
      <c r="E44">
        <f>GT_NG!Q44</f>
        <v>5.3718299164768419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585.29139815413316</v>
      </c>
      <c r="P44" s="37">
        <v>33.74</v>
      </c>
      <c r="Q44" s="37">
        <v>11.59</v>
      </c>
      <c r="R44" s="39">
        <v>26.3</v>
      </c>
      <c r="S44" s="39">
        <v>0</v>
      </c>
      <c r="T44" s="38">
        <f>SUMPRODUCT(LTA!J44:AN44,LTA!J$101:AN$101,LTA!J$104:AN$104)</f>
        <v>206.87999999999997</v>
      </c>
      <c r="U44" s="38">
        <f>SUMPRODUCT(LTA!J44:AN44,LTA!J$102:AN$102,LTA!J$104:AN$104)</f>
        <v>59.69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8.5947613813395396</v>
      </c>
      <c r="AD44">
        <f t="shared" si="1"/>
        <v>854.36222653015102</v>
      </c>
      <c r="AE44">
        <f>'IDT-1'!C44</f>
        <v>-70</v>
      </c>
      <c r="AF44" s="25"/>
      <c r="AG44">
        <f t="shared" si="2"/>
        <v>784.36222653015102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-119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3.9660999999999995</v>
      </c>
      <c r="E45">
        <f>GT_NG!Q45</f>
        <v>5.3718299164768419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585.29139815413316</v>
      </c>
      <c r="P45" s="37">
        <v>33.74</v>
      </c>
      <c r="Q45" s="37">
        <v>11.59</v>
      </c>
      <c r="R45" s="39">
        <v>26.3</v>
      </c>
      <c r="S45" s="39">
        <v>0</v>
      </c>
      <c r="T45" s="38">
        <f>SUMPRODUCT(LTA!J45:AN45,LTA!J$101:AN$101,LTA!J$104:AN$104)</f>
        <v>219.57999999999998</v>
      </c>
      <c r="U45" s="38">
        <f>SUMPRODUCT(LTA!J45:AN45,LTA!J$102:AN$102,LTA!J$104:AN$104)</f>
        <v>59.69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8.6490555699265208</v>
      </c>
      <c r="AD45">
        <f t="shared" si="1"/>
        <v>871.30803234156429</v>
      </c>
      <c r="AE45">
        <f>'IDT-1'!C45</f>
        <v>-60</v>
      </c>
      <c r="AF45" s="25"/>
      <c r="AG45">
        <f t="shared" si="2"/>
        <v>811.30803234156429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-114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3.9660999999999995</v>
      </c>
      <c r="E46">
        <f>GT_NG!Q46</f>
        <v>5.3718299164768419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585.29139815413316</v>
      </c>
      <c r="P46" s="37">
        <v>33.74</v>
      </c>
      <c r="Q46" s="37">
        <v>11.59</v>
      </c>
      <c r="R46" s="39">
        <v>26.3</v>
      </c>
      <c r="S46" s="39">
        <v>0</v>
      </c>
      <c r="T46" s="38">
        <f>SUMPRODUCT(LTA!J46:AN46,LTA!J$101:AN$101,LTA!J$104:AN$104)</f>
        <v>227.72</v>
      </c>
      <c r="U46" s="38">
        <f>SUMPRODUCT(LTA!J46:AN46,LTA!J$102:AN$102,LTA!J$104:AN$104)</f>
        <v>59.69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8.728270206491727</v>
      </c>
      <c r="AD46">
        <f t="shared" si="1"/>
        <v>877.36881770499895</v>
      </c>
      <c r="AE46">
        <f>'IDT-1'!C46</f>
        <v>-60</v>
      </c>
      <c r="AF46" s="25"/>
      <c r="AG46">
        <f t="shared" si="2"/>
        <v>817.36881770499895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-116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3.9660999999999995</v>
      </c>
      <c r="E47">
        <f>GT_NG!Q47</f>
        <v>5.3718299164768419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585.56062279181435</v>
      </c>
      <c r="P47" s="37">
        <v>33.74</v>
      </c>
      <c r="Q47" s="37">
        <v>11.59</v>
      </c>
      <c r="R47" s="39">
        <v>26.3</v>
      </c>
      <c r="S47" s="39">
        <v>0</v>
      </c>
      <c r="T47" s="38">
        <f>SUMPRODUCT(LTA!J47:AN47,LTA!J$101:AN$101,LTA!J$104:AN$104)</f>
        <v>235.72</v>
      </c>
      <c r="U47" s="38">
        <f>SUMPRODUCT(LTA!J47:AN47,LTA!J$102:AN$102,LTA!J$104:AN$104)</f>
        <v>59.69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8.8792446597742885</v>
      </c>
      <c r="AD47">
        <f t="shared" si="1"/>
        <v>874.48706788939762</v>
      </c>
      <c r="AE47">
        <f>'IDT-1'!C47</f>
        <v>-44</v>
      </c>
      <c r="AF47" s="25"/>
      <c r="AG47">
        <f t="shared" si="2"/>
        <v>830.48706788939762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-127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3.9660999999999995</v>
      </c>
      <c r="E48">
        <f>GT_NG!Q48</f>
        <v>5.3718299164768419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593.67038003819118</v>
      </c>
      <c r="P48" s="37">
        <v>33.74</v>
      </c>
      <c r="Q48" s="37">
        <v>11.59</v>
      </c>
      <c r="R48" s="39">
        <v>26.3</v>
      </c>
      <c r="S48" s="39">
        <v>0</v>
      </c>
      <c r="T48" s="38">
        <f>SUMPRODUCT(LTA!J48:AN48,LTA!J$101:AN$101,LTA!J$104:AN$104)</f>
        <v>241.22</v>
      </c>
      <c r="U48" s="38">
        <f>SUMPRODUCT(LTA!J48:AN48,LTA!J$102:AN$102,LTA!J$104:AN$104)</f>
        <v>59.69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8.9854007662960278</v>
      </c>
      <c r="AD48">
        <f t="shared" si="1"/>
        <v>887.99066902925267</v>
      </c>
      <c r="AE48">
        <f>'IDT-1'!C48</f>
        <v>-44</v>
      </c>
      <c r="AF48" s="25"/>
      <c r="AG48">
        <f t="shared" si="2"/>
        <v>843.99066902925267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-127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3.9660999999999995</v>
      </c>
      <c r="E49">
        <f>GT_NG!Q49</f>
        <v>5.3718299164768419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595.03190510509557</v>
      </c>
      <c r="P49" s="37">
        <v>33.74</v>
      </c>
      <c r="Q49" s="37">
        <v>11.59</v>
      </c>
      <c r="R49" s="39">
        <v>26.3</v>
      </c>
      <c r="S49" s="39">
        <v>0</v>
      </c>
      <c r="T49" s="38">
        <f>SUMPRODUCT(LTA!J49:AN49,LTA!J$101:AN$101,LTA!J$104:AN$104)</f>
        <v>245.22</v>
      </c>
      <c r="U49" s="38">
        <f>SUMPRODUCT(LTA!J49:AN49,LTA!J$102:AN$102,LTA!J$104:AN$104)</f>
        <v>59.69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8.956468797274443</v>
      </c>
      <c r="AD49">
        <f t="shared" si="1"/>
        <v>902.38112606517882</v>
      </c>
      <c r="AE49">
        <f>'IDT-1'!C49</f>
        <v>-44</v>
      </c>
      <c r="AF49" s="25"/>
      <c r="AG49">
        <f t="shared" si="2"/>
        <v>858.38112606517882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-118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3.9660999999999995</v>
      </c>
      <c r="E50">
        <f>GT_NG!Q50</f>
        <v>4.9322020520915553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588.58076785871879</v>
      </c>
      <c r="P50" s="37">
        <v>33.74</v>
      </c>
      <c r="Q50" s="37">
        <v>11.59</v>
      </c>
      <c r="R50" s="39">
        <v>26.3</v>
      </c>
      <c r="S50" s="39">
        <v>0</v>
      </c>
      <c r="T50" s="38">
        <f>SUMPRODUCT(LTA!J50:AN50,LTA!J$101:AN$101,LTA!J$104:AN$104)</f>
        <v>245.22</v>
      </c>
      <c r="U50" s="38">
        <f>SUMPRODUCT(LTA!J50:AN50,LTA!J$102:AN$102,LTA!J$104:AN$104)</f>
        <v>59.69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8.902720829410498</v>
      </c>
      <c r="AD50">
        <f t="shared" si="1"/>
        <v>895.54410892228043</v>
      </c>
      <c r="AE50">
        <f>'IDT-1'!C50</f>
        <v>-39</v>
      </c>
      <c r="AF50" s="25"/>
      <c r="AG50">
        <f t="shared" si="2"/>
        <v>856.54410892228043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-118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3.9660999999999995</v>
      </c>
      <c r="E51">
        <f>GT_NG!Q51</f>
        <v>4.9322020520915553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586.54370945292158</v>
      </c>
      <c r="P51" s="37">
        <v>33.74</v>
      </c>
      <c r="Q51" s="37">
        <v>11.59</v>
      </c>
      <c r="R51" s="39">
        <v>26.3</v>
      </c>
      <c r="S51" s="39">
        <v>0</v>
      </c>
      <c r="T51" s="38">
        <f>SUMPRODUCT(LTA!J51:AN51,LTA!J$101:AN$101,LTA!J$104:AN$104)</f>
        <v>245.22</v>
      </c>
      <c r="U51" s="38">
        <f>SUMPRODUCT(LTA!J51:AN51,LTA!J$102:AN$102,LTA!J$104:AN$104)</f>
        <v>59.69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8.8868317738452802</v>
      </c>
      <c r="AD51">
        <f t="shared" si="1"/>
        <v>893.52293957204859</v>
      </c>
      <c r="AE51">
        <f>'IDT-1'!C51</f>
        <v>-39</v>
      </c>
      <c r="AF51" s="25"/>
      <c r="AG51">
        <f t="shared" si="2"/>
        <v>854.52293957204859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-118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3.9660999999999995</v>
      </c>
      <c r="E52">
        <f>GT_NG!Q52</f>
        <v>4.9322020520915553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586.54370945292158</v>
      </c>
      <c r="P52" s="37">
        <v>33.74</v>
      </c>
      <c r="Q52" s="37">
        <v>11.59</v>
      </c>
      <c r="R52" s="39">
        <v>26.3</v>
      </c>
      <c r="S52" s="39">
        <v>0</v>
      </c>
      <c r="T52" s="38">
        <f>SUMPRODUCT(LTA!J52:AN52,LTA!J$101:AN$101,LTA!J$104:AN$104)</f>
        <v>245.22</v>
      </c>
      <c r="U52" s="38">
        <f>SUMPRODUCT(LTA!J52:AN52,LTA!J$102:AN$102,LTA!J$104:AN$104)</f>
        <v>59.69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8.8789704555626763</v>
      </c>
      <c r="AD52">
        <f t="shared" si="1"/>
        <v>894.53080089033119</v>
      </c>
      <c r="AE52">
        <f>'IDT-1'!C52</f>
        <v>-39</v>
      </c>
      <c r="AF52" s="25"/>
      <c r="AG52">
        <f t="shared" si="2"/>
        <v>855.53080089033119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-117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3.9660999999999995</v>
      </c>
      <c r="E53">
        <f>GT_NG!Q53</f>
        <v>4.9322020520915553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586.54370945292158</v>
      </c>
      <c r="P53" s="37">
        <v>33.74</v>
      </c>
      <c r="Q53" s="37">
        <v>11.59</v>
      </c>
      <c r="R53" s="39">
        <v>26.3</v>
      </c>
      <c r="S53" s="39">
        <v>0</v>
      </c>
      <c r="T53" s="38">
        <f>SUMPRODUCT(LTA!J53:AN53,LTA!J$101:AN$101,LTA!J$104:AN$104)</f>
        <v>245.22</v>
      </c>
      <c r="U53" s="38">
        <f>SUMPRODUCT(LTA!J53:AN53,LTA!J$102:AN$102,LTA!J$104:AN$104)</f>
        <v>59.69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9.0126128663669505</v>
      </c>
      <c r="AD53">
        <f t="shared" si="1"/>
        <v>877.39715847952698</v>
      </c>
      <c r="AE53">
        <f>'IDT-1'!C53</f>
        <v>-34</v>
      </c>
      <c r="AF53" s="25"/>
      <c r="AG53">
        <f t="shared" si="2"/>
        <v>843.39715847952698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-134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3.9660999999999995</v>
      </c>
      <c r="E54">
        <f>GT_NG!Q54</f>
        <v>4.9322020520915553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586.54370945292158</v>
      </c>
      <c r="P54" s="37">
        <v>33.74</v>
      </c>
      <c r="Q54" s="37">
        <v>11.59</v>
      </c>
      <c r="R54" s="39">
        <v>26.3</v>
      </c>
      <c r="S54" s="39">
        <v>0</v>
      </c>
      <c r="T54" s="38">
        <f>SUMPRODUCT(LTA!J54:AN54,LTA!J$101:AN$101,LTA!J$104:AN$104)</f>
        <v>245.22</v>
      </c>
      <c r="U54" s="38">
        <f>SUMPRODUCT(LTA!J54:AN54,LTA!J$102:AN$102,LTA!J$104:AN$104)</f>
        <v>59.69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9.0361968212147623</v>
      </c>
      <c r="AD54">
        <f t="shared" si="1"/>
        <v>874.37357452467916</v>
      </c>
      <c r="AE54">
        <f>'IDT-1'!C54</f>
        <v>-39</v>
      </c>
      <c r="AF54" s="25"/>
      <c r="AG54">
        <f t="shared" si="2"/>
        <v>835.37357452467916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-137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3.9660999999999995</v>
      </c>
      <c r="E55">
        <f>GT_NG!Q55</f>
        <v>4.9322020520915553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584.45067979874966</v>
      </c>
      <c r="P55" s="37">
        <v>33.742257913404266</v>
      </c>
      <c r="Q55" s="37">
        <v>11.59</v>
      </c>
      <c r="R55" s="39">
        <v>26.3</v>
      </c>
      <c r="S55" s="39">
        <v>0</v>
      </c>
      <c r="T55" s="38">
        <f>SUMPRODUCT(LTA!J55:AN55,LTA!J$101:AN$101,LTA!J$104:AN$104)</f>
        <v>242.1</v>
      </c>
      <c r="U55" s="38">
        <f>SUMPRODUCT(LTA!J55:AN55,LTA!J$102:AN$102,LTA!J$104:AN$104)</f>
        <v>59.69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9.1370565307236529</v>
      </c>
      <c r="AD55">
        <f t="shared" si="1"/>
        <v>851.06194307440251</v>
      </c>
      <c r="AE55">
        <f>'IDT-1'!C55</f>
        <v>-49</v>
      </c>
      <c r="AF55" s="25"/>
      <c r="AG55">
        <f t="shared" si="2"/>
        <v>802.06194307440251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-155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3.9660999999999995</v>
      </c>
      <c r="E56">
        <f>GT_NG!Q56</f>
        <v>4.9322020520915553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584.45067979874966</v>
      </c>
      <c r="P56" s="37">
        <v>33.74</v>
      </c>
      <c r="Q56" s="37">
        <v>11.59</v>
      </c>
      <c r="R56" s="39">
        <v>26.3</v>
      </c>
      <c r="S56" s="39">
        <v>0</v>
      </c>
      <c r="T56" s="38">
        <f>SUMPRODUCT(LTA!J56:AN56,LTA!J$101:AN$101,LTA!J$104:AN$104)</f>
        <v>238.45999999999998</v>
      </c>
      <c r="U56" s="38">
        <f>SUMPRODUCT(LTA!J56:AN56,LTA!J$102:AN$102,LTA!J$104:AN$104)</f>
        <v>59.69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9.0850629641512874</v>
      </c>
      <c r="AD56">
        <f t="shared" si="1"/>
        <v>850.47167872757075</v>
      </c>
      <c r="AE56">
        <f>'IDT-1'!C56</f>
        <v>-59</v>
      </c>
      <c r="AF56" s="25"/>
      <c r="AG56">
        <f t="shared" si="2"/>
        <v>791.47167872757075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-152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3.9660999999999995</v>
      </c>
      <c r="E57">
        <f>GT_NG!Q57</f>
        <v>4.9322020520915553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590.50445979874974</v>
      </c>
      <c r="P57" s="37">
        <v>33.74</v>
      </c>
      <c r="Q57" s="37">
        <v>11.59</v>
      </c>
      <c r="R57" s="39">
        <v>26.3</v>
      </c>
      <c r="S57" s="39">
        <v>0</v>
      </c>
      <c r="T57" s="38">
        <f>SUMPRODUCT(LTA!J57:AN57,LTA!J$101:AN$101,LTA!J$104:AN$104)</f>
        <v>233.23</v>
      </c>
      <c r="U57" s="38">
        <f>SUMPRODUCT(LTA!J57:AN57,LTA!J$102:AN$102,LTA!J$104:AN$104)</f>
        <v>59.69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9.1150724029991004</v>
      </c>
      <c r="AD57">
        <f t="shared" si="1"/>
        <v>848.26544928872283</v>
      </c>
      <c r="AE57">
        <f>'IDT-1'!C57</f>
        <v>-59</v>
      </c>
      <c r="AF57" s="25"/>
      <c r="AG57">
        <f t="shared" si="2"/>
        <v>789.26544928872283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-155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3.9660999999999995</v>
      </c>
      <c r="E58">
        <f>GT_NG!Q58</f>
        <v>4.9322020520915553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590.50445979874974</v>
      </c>
      <c r="P58" s="37">
        <v>33.742257913404266</v>
      </c>
      <c r="Q58" s="37">
        <v>11.59</v>
      </c>
      <c r="R58" s="39">
        <v>26.3</v>
      </c>
      <c r="S58" s="39">
        <v>0</v>
      </c>
      <c r="T58" s="38">
        <f>SUMPRODUCT(LTA!J58:AN58,LTA!J$101:AN$101,LTA!J$104:AN$104)</f>
        <v>227.82</v>
      </c>
      <c r="U58" s="38">
        <f>SUMPRODUCT(LTA!J58:AN58,LTA!J$102:AN$102,LTA!J$104:AN$104)</f>
        <v>59.69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9.0728920147236547</v>
      </c>
      <c r="AD58">
        <f t="shared" si="1"/>
        <v>842.89988759040273</v>
      </c>
      <c r="AE58">
        <f>'IDT-1'!C58</f>
        <v>-54</v>
      </c>
      <c r="AF58" s="25"/>
      <c r="AG58">
        <f t="shared" si="2"/>
        <v>788.89988759040273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-155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3.9660999999999995</v>
      </c>
      <c r="E59">
        <f>GT_NG!Q59</f>
        <v>4.9322020520915553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590.50445979874974</v>
      </c>
      <c r="P59" s="37">
        <v>33.74</v>
      </c>
      <c r="Q59" s="37">
        <v>11.59</v>
      </c>
      <c r="R59" s="39">
        <v>26.3</v>
      </c>
      <c r="S59" s="39">
        <v>0</v>
      </c>
      <c r="T59" s="38">
        <f>SUMPRODUCT(LTA!J59:AN59,LTA!J$101:AN$101,LTA!J$104:AN$104)</f>
        <v>218.74999999999997</v>
      </c>
      <c r="U59" s="38">
        <f>SUMPRODUCT(LTA!J59:AN59,LTA!J$102:AN$102,LTA!J$104:AN$104)</f>
        <v>59.69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8.8920699470426392</v>
      </c>
      <c r="AD59">
        <f t="shared" si="1"/>
        <v>848.00845174467929</v>
      </c>
      <c r="AE59">
        <f>'IDT-1'!C59</f>
        <v>-54</v>
      </c>
      <c r="AF59" s="25"/>
      <c r="AG59">
        <f t="shared" si="2"/>
        <v>794.00845174467929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-141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3.9660999999999995</v>
      </c>
      <c r="E60">
        <f>GT_NG!Q60</f>
        <v>4.9322020520915553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589.78218438601721</v>
      </c>
      <c r="P60" s="37">
        <v>33.74</v>
      </c>
      <c r="Q60" s="37">
        <v>11.59</v>
      </c>
      <c r="R60" s="39">
        <v>26.3</v>
      </c>
      <c r="S60" s="39">
        <v>0</v>
      </c>
      <c r="T60" s="38">
        <f>SUMPRODUCT(LTA!J60:AN60,LTA!J$101:AN$101,LTA!J$104:AN$104)</f>
        <v>209.35999999999999</v>
      </c>
      <c r="U60" s="38">
        <f>SUMPRODUCT(LTA!J60:AN60,LTA!J$102:AN$102,LTA!J$104:AN$104)</f>
        <v>59.69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8.7817489256929075</v>
      </c>
      <c r="AD60">
        <f t="shared" si="1"/>
        <v>842.00649735329648</v>
      </c>
      <c r="AE60">
        <f>'IDT-1'!C60</f>
        <v>-44</v>
      </c>
      <c r="AF60" s="25"/>
      <c r="AG60">
        <f t="shared" si="2"/>
        <v>798.00649735329648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-137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3.9660999999999995</v>
      </c>
      <c r="E61">
        <f>GT_NG!Q61</f>
        <v>4.502588331963846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591.77322053059549</v>
      </c>
      <c r="P61" s="37">
        <v>33.74</v>
      </c>
      <c r="Q61" s="37">
        <v>11.59</v>
      </c>
      <c r="R61" s="39">
        <v>26.3</v>
      </c>
      <c r="S61" s="39">
        <v>0</v>
      </c>
      <c r="T61" s="38">
        <f>SUMPRODUCT(LTA!J61:AN61,LTA!J$101:AN$101,LTA!J$104:AN$104)</f>
        <v>197.51</v>
      </c>
      <c r="U61" s="38">
        <f>SUMPRODUCT(LTA!J61:AN61,LTA!J$102:AN$102,LTA!J$104:AN$104)</f>
        <v>59.69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8.6621914291906013</v>
      </c>
      <c r="AD61">
        <f t="shared" si="1"/>
        <v>836.83747727424941</v>
      </c>
      <c r="AE61">
        <f>'IDT-1'!C61</f>
        <v>-45</v>
      </c>
      <c r="AF61" s="25"/>
      <c r="AG61">
        <f t="shared" si="2"/>
        <v>791.83747727424941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-132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3.9660999999999995</v>
      </c>
      <c r="E62">
        <f>GT_NG!Q62</f>
        <v>4.502588331963846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591.77322053059549</v>
      </c>
      <c r="P62" s="37">
        <v>33.74</v>
      </c>
      <c r="Q62" s="37">
        <v>11.59</v>
      </c>
      <c r="R62" s="39">
        <v>26.3</v>
      </c>
      <c r="S62" s="39">
        <v>0</v>
      </c>
      <c r="T62" s="38">
        <f>SUMPRODUCT(LTA!J62:AN62,LTA!J$101:AN$101,LTA!J$104:AN$104)</f>
        <v>185.42000000000002</v>
      </c>
      <c r="U62" s="38">
        <f>SUMPRODUCT(LTA!J62:AN62,LTA!J$102:AN$102,LTA!J$104:AN$104)</f>
        <v>59.69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-5</v>
      </c>
      <c r="AA62" s="76">
        <f>STOA!I62</f>
        <v>0</v>
      </c>
      <c r="AB62" s="76">
        <f>-STOA!O62</f>
        <v>0</v>
      </c>
      <c r="AC62">
        <f t="shared" si="0"/>
        <v>8.6229186571688317</v>
      </c>
      <c r="AD62">
        <f t="shared" si="1"/>
        <v>817.78675004627121</v>
      </c>
      <c r="AE62">
        <f>'IDT-1'!C62</f>
        <v>-25</v>
      </c>
      <c r="AF62" s="25"/>
      <c r="AG62">
        <f t="shared" si="2"/>
        <v>792.78675004627121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-134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4.502588331963846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591.77322053059549</v>
      </c>
      <c r="P63" s="37">
        <v>33.74</v>
      </c>
      <c r="Q63" s="37">
        <v>11.59</v>
      </c>
      <c r="R63" s="39">
        <v>26.3</v>
      </c>
      <c r="S63" s="39">
        <v>0</v>
      </c>
      <c r="T63" s="38">
        <f>SUMPRODUCT(LTA!J63:AN63,LTA!J$101:AN$101,LTA!J$104:AN$104)</f>
        <v>168.8</v>
      </c>
      <c r="U63" s="38">
        <f>SUMPRODUCT(LTA!J63:AN63,LTA!J$102:AN$102,LTA!J$104:AN$104)</f>
        <v>59.69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8.4536485540384145</v>
      </c>
      <c r="AD63">
        <f t="shared" si="1"/>
        <v>804.28617014940164</v>
      </c>
      <c r="AE63">
        <f>'IDT-1'!C63</f>
        <v>-15</v>
      </c>
      <c r="AF63" s="25"/>
      <c r="AG63">
        <f t="shared" si="2"/>
        <v>789.28617014940164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-135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4.502588331963846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591.77322053059549</v>
      </c>
      <c r="P64" s="37">
        <v>33.74</v>
      </c>
      <c r="Q64" s="37">
        <v>11.59</v>
      </c>
      <c r="R64" s="39">
        <v>26.3</v>
      </c>
      <c r="S64" s="39">
        <v>0</v>
      </c>
      <c r="T64" s="38">
        <f>SUMPRODUCT(LTA!J64:AN64,LTA!J$101:AN$101,LTA!J$104:AN$104)</f>
        <v>152.63</v>
      </c>
      <c r="U64" s="38">
        <f>SUMPRODUCT(LTA!J64:AN64,LTA!J$102:AN$102,LTA!J$104:AN$104)</f>
        <v>59.69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8.3275225540384135</v>
      </c>
      <c r="AD64">
        <f t="shared" si="1"/>
        <v>788.24229614940157</v>
      </c>
      <c r="AE64">
        <f>'IDT-1'!C64</f>
        <v>0</v>
      </c>
      <c r="AF64" s="25"/>
      <c r="AG64">
        <f t="shared" si="2"/>
        <v>788.24229614940157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-135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4.502588331963846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606.6698801387505</v>
      </c>
      <c r="P65" s="37">
        <v>33.738514507110466</v>
      </c>
      <c r="Q65" s="37">
        <v>11.568486592544145</v>
      </c>
      <c r="R65" s="39">
        <v>26.3</v>
      </c>
      <c r="S65" s="39">
        <v>0</v>
      </c>
      <c r="T65" s="38">
        <f>SUMPRODUCT(LTA!J65:AN65,LTA!J$101:AN$101,LTA!J$104:AN$104)</f>
        <v>134.49</v>
      </c>
      <c r="U65" s="38">
        <f>SUMPRODUCT(LTA!J65:AN65,LTA!J$102:AN$102,LTA!J$104:AN$104)</f>
        <v>59.69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8.4199648817983928</v>
      </c>
      <c r="AD65">
        <f t="shared" si="1"/>
        <v>769.88351452945119</v>
      </c>
      <c r="AE65">
        <f>'IDT-1'!C65</f>
        <v>0</v>
      </c>
      <c r="AF65" s="25"/>
      <c r="AG65">
        <f t="shared" si="2"/>
        <v>769.88351452945119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4.502588331963846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612.43003381823473</v>
      </c>
      <c r="P66" s="37">
        <v>33.738514507110466</v>
      </c>
      <c r="Q66" s="37">
        <v>11.568486592544145</v>
      </c>
      <c r="R66" s="39">
        <v>26.3</v>
      </c>
      <c r="S66" s="39">
        <v>0</v>
      </c>
      <c r="T66" s="38">
        <f>SUMPRODUCT(LTA!J66:AN66,LTA!J$101:AN$101,LTA!J$104:AN$104)</f>
        <v>119.13000000000001</v>
      </c>
      <c r="U66" s="38">
        <f>SUMPRODUCT(LTA!J66:AN66,LTA!J$102:AN$102,LTA!J$104:AN$104)</f>
        <v>59.69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8.2507502611071182</v>
      </c>
      <c r="AD66">
        <f t="shared" si="1"/>
        <v>772.45288282962667</v>
      </c>
      <c r="AE66">
        <f>'IDT-1'!C66</f>
        <v>0</v>
      </c>
      <c r="AF66" s="25"/>
      <c r="AG66">
        <f t="shared" si="2"/>
        <v>772.45288282962667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-138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4.502588331963846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44.997988826815643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618.61341331155154</v>
      </c>
      <c r="P67" s="37">
        <v>33.738514507110466</v>
      </c>
      <c r="Q67" s="37">
        <v>11.568486592544145</v>
      </c>
      <c r="R67" s="39">
        <v>25.5</v>
      </c>
      <c r="S67" s="39">
        <v>0</v>
      </c>
      <c r="T67" s="38">
        <f>SUMPRODUCT(LTA!J67:AN67,LTA!J$101:AN$101,LTA!J$104:AN$104)</f>
        <v>99.64</v>
      </c>
      <c r="U67" s="38">
        <f>SUMPRODUCT(LTA!J67:AN67,LTA!J$102:AN$102,LTA!J$104:AN$104)</f>
        <v>59.69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7.8466815856367367</v>
      </c>
      <c r="AD67">
        <f t="shared" si="1"/>
        <v>789.32055998434896</v>
      </c>
      <c r="AE67">
        <f>'IDT-1'!C67</f>
        <v>-18</v>
      </c>
      <c r="AF67" s="25"/>
      <c r="AG67">
        <f t="shared" si="2"/>
        <v>771.32055998434896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-104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4.502588331963846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44.997988826815643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618.66341331155161</v>
      </c>
      <c r="P68" s="37">
        <v>33.738514507110466</v>
      </c>
      <c r="Q68" s="37">
        <v>11.568486592544145</v>
      </c>
      <c r="R68" s="39">
        <v>22.85</v>
      </c>
      <c r="S68" s="39">
        <v>0</v>
      </c>
      <c r="T68" s="38">
        <f>SUMPRODUCT(LTA!J68:AN68,LTA!J$101:AN$101,LTA!J$104:AN$104)</f>
        <v>79.48</v>
      </c>
      <c r="U68" s="38">
        <f>SUMPRODUCT(LTA!J68:AN68,LTA!J$102:AN$102,LTA!J$104:AN$104)</f>
        <v>59.69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7.6455696307889234</v>
      </c>
      <c r="AD68">
        <f t="shared" ref="AD68:AD98" si="4">SUM(B68:AB68,AI68:AV68)-AC68</f>
        <v>769.76167193919673</v>
      </c>
      <c r="AE68">
        <f>'IDT-1'!C68</f>
        <v>-3</v>
      </c>
      <c r="AF68" s="25"/>
      <c r="AG68">
        <f t="shared" ref="AG68:AG98" si="5">SUM(AD68:AF68)</f>
        <v>766.76167193919673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4.502588331963846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616.62044016965433</v>
      </c>
      <c r="P69" s="37">
        <v>68.367388065403432</v>
      </c>
      <c r="Q69" s="37">
        <v>22.087460043693227</v>
      </c>
      <c r="R69" s="39">
        <v>16.109999999999996</v>
      </c>
      <c r="S69" s="39">
        <v>0</v>
      </c>
      <c r="T69" s="38">
        <f>SUMPRODUCT(LTA!J69:AN69,LTA!J$101:AN$101,LTA!J$104:AN$104)</f>
        <v>61.949999999999996</v>
      </c>
      <c r="U69" s="38">
        <f>SUMPRODUCT(LTA!J69:AN69,LTA!J$102:AN$102,LTA!J$104:AN$104)</f>
        <v>107.1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8.6418357493454749</v>
      </c>
      <c r="AD69">
        <f t="shared" si="4"/>
        <v>774.01229086136948</v>
      </c>
      <c r="AE69">
        <f>'IDT-1'!C69</f>
        <v>0</v>
      </c>
      <c r="AF69" s="25"/>
      <c r="AG69">
        <f t="shared" si="5"/>
        <v>774.01229086136948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-162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4.502588331963846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623.55804015236674</v>
      </c>
      <c r="P70" s="37">
        <v>68.367388065403432</v>
      </c>
      <c r="Q70" s="37">
        <v>22.087460043693227</v>
      </c>
      <c r="R70" s="39">
        <v>10.3</v>
      </c>
      <c r="S70" s="39">
        <v>0</v>
      </c>
      <c r="T70" s="38">
        <f>SUMPRODUCT(LTA!J70:AN70,LTA!J$101:AN$101,LTA!J$104:AN$104)</f>
        <v>49.34</v>
      </c>
      <c r="U70" s="38">
        <f>SUMPRODUCT(LTA!J70:AN70,LTA!J$102:AN$102,LTA!J$104:AN$104)</f>
        <v>107.1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-10</v>
      </c>
      <c r="AA70" s="76">
        <f>STOA!I70</f>
        <v>0</v>
      </c>
      <c r="AB70" s="76">
        <f>-STOA!O70</f>
        <v>0</v>
      </c>
      <c r="AC70">
        <f t="shared" si="3"/>
        <v>8.38718534527594</v>
      </c>
      <c r="AD70">
        <f t="shared" si="4"/>
        <v>783.7845412481513</v>
      </c>
      <c r="AE70">
        <f>'IDT-1'!C70</f>
        <v>0</v>
      </c>
      <c r="AF70" s="25"/>
      <c r="AG70">
        <f t="shared" si="5"/>
        <v>783.7845412481513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-131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4.9322020520915553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55.802250090729459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690.2022618291345</v>
      </c>
      <c r="P71" s="37">
        <v>68.367388065403432</v>
      </c>
      <c r="Q71" s="37">
        <v>22.087460043693227</v>
      </c>
      <c r="R71" s="39">
        <v>4.7673426183843999</v>
      </c>
      <c r="S71" s="39">
        <v>0</v>
      </c>
      <c r="T71" s="38">
        <f>SUMPRODUCT(LTA!J71:AN71,LTA!J$101:AN$101,LTA!J$104:AN$104)</f>
        <v>40.04</v>
      </c>
      <c r="U71" s="38">
        <f>SUMPRODUCT(LTA!J71:AN71,LTA!J$102:AN$102,LTA!J$104:AN$104)</f>
        <v>107.1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9.201238134089591</v>
      </c>
      <c r="AD71">
        <f t="shared" si="4"/>
        <v>805.01391656534702</v>
      </c>
      <c r="AE71">
        <f>'IDT-1'!C71</f>
        <v>0</v>
      </c>
      <c r="AF71" s="25"/>
      <c r="AG71">
        <f t="shared" si="5"/>
        <v>805.01391656534702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-182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4.9322020520915553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55.802250090729459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708.4916975600762</v>
      </c>
      <c r="P72" s="37">
        <v>68.367388065403432</v>
      </c>
      <c r="Q72" s="37">
        <v>22.087460043693227</v>
      </c>
      <c r="R72" s="39">
        <v>1.7673463268365814</v>
      </c>
      <c r="S72" s="39">
        <v>0</v>
      </c>
      <c r="T72" s="38">
        <f>SUMPRODUCT(LTA!J72:AN72,LTA!J$101:AN$101,LTA!J$104:AN$104)</f>
        <v>32.340000000000003</v>
      </c>
      <c r="U72" s="38">
        <f>SUMPRODUCT(LTA!J72:AN72,LTA!J$102:AN$102,LTA!J$104:AN$104)</f>
        <v>107.1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9.1267933509125907</v>
      </c>
      <c r="AD72">
        <f t="shared" si="4"/>
        <v>829.67780078791793</v>
      </c>
      <c r="AE72">
        <f>'IDT-1'!C72</f>
        <v>0</v>
      </c>
      <c r="AF72" s="25"/>
      <c r="AG72">
        <f t="shared" si="5"/>
        <v>829.67780078791793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-165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4.9322020520915553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55.802250090729459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734.87107382869783</v>
      </c>
      <c r="P73" s="37">
        <v>68.367388065403432</v>
      </c>
      <c r="Q73" s="37">
        <v>22.087460043693227</v>
      </c>
      <c r="R73" s="39">
        <v>0.75</v>
      </c>
      <c r="S73" s="39">
        <v>0</v>
      </c>
      <c r="T73" s="38">
        <f>SUMPRODUCT(LTA!J73:AN73,LTA!J$101:AN$101,LTA!J$104:AN$104)</f>
        <v>26.07</v>
      </c>
      <c r="U73" s="38">
        <f>SUMPRODUCT(LTA!J73:AN73,LTA!J$102:AN$102,LTA!J$104:AN$104)</f>
        <v>94.509999999999991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8.9180856811325704</v>
      </c>
      <c r="AD73">
        <f t="shared" si="4"/>
        <v>869.38853839948308</v>
      </c>
      <c r="AE73">
        <f>'IDT-1'!C73</f>
        <v>0</v>
      </c>
      <c r="AF73" s="25"/>
      <c r="AG73">
        <f t="shared" si="5"/>
        <v>869.38853839948308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-132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4.9322020520915553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55.802250090729459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760.18167669266666</v>
      </c>
      <c r="P74" s="37">
        <v>68.367388065403432</v>
      </c>
      <c r="Q74" s="37">
        <v>22.087460043693227</v>
      </c>
      <c r="R74" s="39">
        <v>0.42265822784810125</v>
      </c>
      <c r="S74" s="39">
        <v>0</v>
      </c>
      <c r="T74" s="38">
        <f>SUMPRODUCT(LTA!J74:AN74,LTA!J$101:AN$101,LTA!J$104:AN$104)</f>
        <v>21.8</v>
      </c>
      <c r="U74" s="38">
        <f>SUMPRODUCT(LTA!J74:AN74,LTA!J$102:AN$102,LTA!J$104:AN$104)</f>
        <v>94.509999999999991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9.1425396639095755</v>
      </c>
      <c r="AD74">
        <f t="shared" si="4"/>
        <v>881.87734550852281</v>
      </c>
      <c r="AE74">
        <f>'IDT-1'!C74</f>
        <v>0</v>
      </c>
      <c r="AF74" s="25"/>
      <c r="AG74">
        <f t="shared" si="5"/>
        <v>881.87734550852281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-140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4.9906866614048946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56.697750089282174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752.22428044930814</v>
      </c>
      <c r="P75" s="37">
        <v>68.367388065403432</v>
      </c>
      <c r="Q75" s="37">
        <v>22.087460043693227</v>
      </c>
      <c r="R75" s="39">
        <v>0</v>
      </c>
      <c r="S75" s="39">
        <v>0</v>
      </c>
      <c r="T75" s="38">
        <f>SUMPRODUCT(LTA!J75:AN75,LTA!J$101:AN$101,LTA!J$104:AN$104)</f>
        <v>21.71</v>
      </c>
      <c r="U75" s="38">
        <f>SUMPRODUCT(LTA!J75:AN75,LTA!J$102:AN$102,LTA!J$104:AN$104)</f>
        <v>94.509999999999991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42.46</v>
      </c>
      <c r="Z75" s="35">
        <f>IEX!O75</f>
        <v>0</v>
      </c>
      <c r="AA75" s="76">
        <f>STOA!I75</f>
        <v>0</v>
      </c>
      <c r="AB75" s="76">
        <f>-STOA!O75</f>
        <v>-144.62</v>
      </c>
      <c r="AC75">
        <f t="shared" si="3"/>
        <v>9.640093248223657</v>
      </c>
      <c r="AD75">
        <f t="shared" si="4"/>
        <v>887.70372206086813</v>
      </c>
      <c r="AE75">
        <f>'IDT-1'!C75</f>
        <v>0</v>
      </c>
      <c r="AF75" s="25"/>
      <c r="AG75">
        <f t="shared" si="5"/>
        <v>887.70372206086813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-24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4.9906866614048946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56.697750089282174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767.29697322637901</v>
      </c>
      <c r="P76" s="37">
        <v>68.367388065403432</v>
      </c>
      <c r="Q76" s="37">
        <v>22.087460043693227</v>
      </c>
      <c r="R76" s="39">
        <v>0</v>
      </c>
      <c r="S76" s="39">
        <v>0</v>
      </c>
      <c r="T76" s="38">
        <f>SUMPRODUCT(LTA!J76:AN76,LTA!J$101:AN$101,LTA!J$104:AN$104)</f>
        <v>21.33</v>
      </c>
      <c r="U76" s="38">
        <f>SUMPRODUCT(LTA!J76:AN76,LTA!J$102:AN$102,LTA!J$104:AN$104)</f>
        <v>94.509999999999991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41.19</v>
      </c>
      <c r="Z76" s="35">
        <f>IEX!O76</f>
        <v>0</v>
      </c>
      <c r="AA76" s="76">
        <f>STOA!I76</f>
        <v>0</v>
      </c>
      <c r="AB76" s="76">
        <f>-STOA!O76</f>
        <v>-144.62</v>
      </c>
      <c r="AC76">
        <f t="shared" si="3"/>
        <v>9.7762355250152275</v>
      </c>
      <c r="AD76">
        <f t="shared" si="4"/>
        <v>896.99027256114766</v>
      </c>
      <c r="AE76">
        <f>'IDT-1'!C76</f>
        <v>0</v>
      </c>
      <c r="AF76" s="25"/>
      <c r="AG76">
        <f t="shared" si="5"/>
        <v>896.99027256114766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-28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5.4331055429005328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56.76225300678761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765.07327410472328</v>
      </c>
      <c r="P77" s="37">
        <v>68.367388065403432</v>
      </c>
      <c r="Q77" s="37">
        <v>17.63</v>
      </c>
      <c r="R77" s="39">
        <v>0</v>
      </c>
      <c r="S77" s="39">
        <v>0</v>
      </c>
      <c r="T77" s="38">
        <f>SUMPRODUCT(LTA!J77:AN77,LTA!J$101:AN$101,LTA!J$104:AN$104)</f>
        <v>22.67</v>
      </c>
      <c r="U77" s="38">
        <f>SUMPRODUCT(LTA!J77:AN77,LTA!J$102:AN$102,LTA!J$104:AN$104)</f>
        <v>94.509999999999991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44.73</v>
      </c>
      <c r="Z77" s="35">
        <f>IEX!O77</f>
        <v>0</v>
      </c>
      <c r="AA77" s="76">
        <f>STOA!I77</f>
        <v>0</v>
      </c>
      <c r="AB77" s="76">
        <f>-STOA!O77</f>
        <v>-144.62</v>
      </c>
      <c r="AC77">
        <f t="shared" si="3"/>
        <v>9.9390894757750079</v>
      </c>
      <c r="AD77">
        <f t="shared" si="4"/>
        <v>873.53318124403984</v>
      </c>
      <c r="AE77">
        <f>'IDT-1'!C77</f>
        <v>0</v>
      </c>
      <c r="AF77" s="25"/>
      <c r="AG77">
        <f t="shared" si="5"/>
        <v>873.53318124403984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-50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5.4331055429005328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56.76225300678761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765.28803294211525</v>
      </c>
      <c r="P78" s="37">
        <v>68.367388065403432</v>
      </c>
      <c r="Q78" s="37">
        <v>17.63</v>
      </c>
      <c r="R78" s="39">
        <v>0</v>
      </c>
      <c r="S78" s="39">
        <v>0</v>
      </c>
      <c r="T78" s="38">
        <f>SUMPRODUCT(LTA!J78:AN78,LTA!J$101:AN$101,LTA!J$104:AN$104)</f>
        <v>24</v>
      </c>
      <c r="U78" s="38">
        <f>SUMPRODUCT(LTA!J78:AN78,LTA!J$102:AN$102,LTA!J$104:AN$104)</f>
        <v>94.509999999999991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51.55</v>
      </c>
      <c r="Z78" s="35">
        <f>IEX!O78</f>
        <v>0</v>
      </c>
      <c r="AA78" s="76">
        <f>STOA!I78</f>
        <v>0</v>
      </c>
      <c r="AB78" s="76">
        <f>-STOA!O78</f>
        <v>-144.62</v>
      </c>
      <c r="AC78">
        <f t="shared" si="3"/>
        <v>10.169422278641356</v>
      </c>
      <c r="AD78">
        <f t="shared" si="4"/>
        <v>860.66760727856547</v>
      </c>
      <c r="AE78">
        <f>'IDT-1'!C78</f>
        <v>0</v>
      </c>
      <c r="AF78" s="25"/>
      <c r="AG78">
        <f t="shared" si="5"/>
        <v>860.66760727856547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-71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5.4331055429005328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767.88125185806189</v>
      </c>
      <c r="P79" s="37">
        <v>68.367388065403432</v>
      </c>
      <c r="Q79" s="37">
        <v>17.63</v>
      </c>
      <c r="R79" s="39">
        <v>0</v>
      </c>
      <c r="S79" s="39">
        <v>0</v>
      </c>
      <c r="T79" s="38">
        <f>SUMPRODUCT(LTA!J79:AN79,LTA!J$101:AN$101,LTA!J$104:AN$104)</f>
        <v>16.670000000000002</v>
      </c>
      <c r="U79" s="38">
        <f>SUMPRODUCT(LTA!J79:AN79,LTA!J$102:AN$102,LTA!J$104:AN$104)</f>
        <v>94.509999999999991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43.38</v>
      </c>
      <c r="Z79" s="35">
        <f>IEX!O79</f>
        <v>0</v>
      </c>
      <c r="AA79" s="76">
        <f>STOA!I79</f>
        <v>0</v>
      </c>
      <c r="AB79" s="76">
        <f>-STOA!O79</f>
        <v>-144.62</v>
      </c>
      <c r="AC79">
        <f t="shared" si="3"/>
        <v>10.067422494450192</v>
      </c>
      <c r="AD79">
        <f t="shared" si="4"/>
        <v>849.70057297191579</v>
      </c>
      <c r="AE79">
        <f>'IDT-1'!C79</f>
        <v>0</v>
      </c>
      <c r="AF79" s="25"/>
      <c r="AG79">
        <f t="shared" si="5"/>
        <v>849.70057297191579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-70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5.4331055429005328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759.3934105617559</v>
      </c>
      <c r="P80" s="37">
        <v>68.367388065403432</v>
      </c>
      <c r="Q80" s="37">
        <v>17.63</v>
      </c>
      <c r="R80" s="39">
        <v>0</v>
      </c>
      <c r="S80" s="39">
        <v>0</v>
      </c>
      <c r="T80" s="38">
        <f>SUMPRODUCT(LTA!J80:AN80,LTA!J$101:AN$101,LTA!J$104:AN$104)</f>
        <v>16.670000000000002</v>
      </c>
      <c r="U80" s="38">
        <f>SUMPRODUCT(LTA!J80:AN80,LTA!J$102:AN$102,LTA!J$104:AN$104)</f>
        <v>94.509999999999991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24.1</v>
      </c>
      <c r="Z80" s="35">
        <f>IEX!O80</f>
        <v>0</v>
      </c>
      <c r="AA80" s="76">
        <f>STOA!I80</f>
        <v>0</v>
      </c>
      <c r="AB80" s="76">
        <f>-STOA!O80</f>
        <v>-144.62</v>
      </c>
      <c r="AC80">
        <f t="shared" si="3"/>
        <v>9.772220149512961</v>
      </c>
      <c r="AD80">
        <f t="shared" si="4"/>
        <v>832.22793402054685</v>
      </c>
      <c r="AE80">
        <f>'IDT-1'!C80</f>
        <v>0</v>
      </c>
      <c r="AF80" s="25"/>
      <c r="AG80">
        <f t="shared" si="5"/>
        <v>832.22793402054685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-60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5.4331055429005328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730.75801203007597</v>
      </c>
      <c r="P81" s="37">
        <v>68.367388065403432</v>
      </c>
      <c r="Q81" s="37">
        <v>17.63</v>
      </c>
      <c r="R81" s="39">
        <v>0</v>
      </c>
      <c r="S81" s="39">
        <v>0</v>
      </c>
      <c r="T81" s="38">
        <f>SUMPRODUCT(LTA!J81:AN81,LTA!J$101:AN$101,LTA!J$104:AN$104)</f>
        <v>14.67</v>
      </c>
      <c r="U81" s="38">
        <f>SUMPRODUCT(LTA!J81:AN81,LTA!J$102:AN$102,LTA!J$104:AN$104)</f>
        <v>94.509999999999991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24.1</v>
      </c>
      <c r="Z81" s="35">
        <f>IEX!O81</f>
        <v>0</v>
      </c>
      <c r="AA81" s="76">
        <f>STOA!I81</f>
        <v>0</v>
      </c>
      <c r="AB81" s="76">
        <f>-STOA!O81</f>
        <v>-144.62</v>
      </c>
      <c r="AC81">
        <f t="shared" si="3"/>
        <v>9.2384510839007508</v>
      </c>
      <c r="AD81">
        <f t="shared" si="4"/>
        <v>814.52630455447922</v>
      </c>
      <c r="AE81">
        <f>'IDT-1'!C81</f>
        <v>0</v>
      </c>
      <c r="AF81" s="25"/>
      <c r="AG81">
        <f t="shared" si="5"/>
        <v>814.52630455447922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5.8652523774689111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714.16481273395834</v>
      </c>
      <c r="P82" s="37">
        <v>68.367388065403432</v>
      </c>
      <c r="Q82" s="37">
        <v>17.63</v>
      </c>
      <c r="R82" s="39">
        <v>0</v>
      </c>
      <c r="S82" s="39">
        <v>0</v>
      </c>
      <c r="T82" s="38">
        <f>SUMPRODUCT(LTA!J82:AN82,LTA!J$101:AN$101,LTA!J$104:AN$104)</f>
        <v>14.67</v>
      </c>
      <c r="U82" s="38">
        <f>SUMPRODUCT(LTA!J82:AN82,LTA!J$102:AN$102,LTA!J$104:AN$104)</f>
        <v>94.509999999999991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14.46</v>
      </c>
      <c r="Z82" s="35">
        <f>IEX!O82</f>
        <v>0</v>
      </c>
      <c r="AA82" s="76">
        <f>STOA!I82</f>
        <v>0</v>
      </c>
      <c r="AB82" s="76">
        <f>-STOA!O82</f>
        <v>-144.62</v>
      </c>
      <c r="AC82">
        <f t="shared" si="3"/>
        <v>8.9821736467224369</v>
      </c>
      <c r="AD82">
        <f t="shared" si="4"/>
        <v>795.98152953010822</v>
      </c>
      <c r="AE82">
        <f>'IDT-1'!C82</f>
        <v>0</v>
      </c>
      <c r="AF82" s="25"/>
      <c r="AG82">
        <f t="shared" si="5"/>
        <v>795.98152953010822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-28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5.8652523774689111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690.69792076203464</v>
      </c>
      <c r="P83" s="37">
        <v>68.366679294769042</v>
      </c>
      <c r="Q83" s="37">
        <v>18.29</v>
      </c>
      <c r="R83" s="39">
        <v>0</v>
      </c>
      <c r="S83" s="39">
        <v>0</v>
      </c>
      <c r="T83" s="38">
        <f>SUMPRODUCT(LTA!J83:AN83,LTA!J$101:AN$101,LTA!J$104:AN$104)</f>
        <v>14.67</v>
      </c>
      <c r="U83" s="38">
        <f>SUMPRODUCT(LTA!J83:AN83,LTA!J$102:AN$102,LTA!J$104:AN$104)</f>
        <v>94.509999999999991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33.74</v>
      </c>
      <c r="Z83" s="35">
        <f>IEX!O83</f>
        <v>0</v>
      </c>
      <c r="AA83" s="76">
        <f>STOA!I83</f>
        <v>0</v>
      </c>
      <c r="AB83" s="76">
        <f>-STOA!O83</f>
        <v>-192.82</v>
      </c>
      <c r="AC83">
        <f t="shared" si="3"/>
        <v>9.263840990239089</v>
      </c>
      <c r="AD83">
        <f t="shared" si="4"/>
        <v>791.25226144403337</v>
      </c>
      <c r="AE83">
        <f>'IDT-1'!C83</f>
        <v>0</v>
      </c>
      <c r="AF83" s="25"/>
      <c r="AG83">
        <f t="shared" si="5"/>
        <v>791.25226144403337</v>
      </c>
      <c r="AI83" s="35">
        <f>PXIL!I83</f>
        <v>0</v>
      </c>
      <c r="AJ83" s="35">
        <f>PXIL!O83</f>
        <v>0</v>
      </c>
      <c r="AK83" s="35">
        <f>RTM_IEX!I83</f>
        <v>19.28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5.8652523774689111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687.55741208880443</v>
      </c>
      <c r="P84" s="37">
        <v>68.376963318234289</v>
      </c>
      <c r="Q84" s="37">
        <v>18.29</v>
      </c>
      <c r="R84" s="39">
        <v>0</v>
      </c>
      <c r="S84" s="39">
        <v>0</v>
      </c>
      <c r="T84" s="38">
        <f>SUMPRODUCT(LTA!J84:AN84,LTA!J$101:AN$101,LTA!J$104:AN$104)</f>
        <v>14.67</v>
      </c>
      <c r="U84" s="38">
        <f>SUMPRODUCT(LTA!J84:AN84,LTA!J$102:AN$102,LTA!J$104:AN$104)</f>
        <v>94.509999999999991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19.28</v>
      </c>
      <c r="Z84" s="35">
        <f>IEX!O84</f>
        <v>0</v>
      </c>
      <c r="AA84" s="76">
        <f>STOA!I84</f>
        <v>0</v>
      </c>
      <c r="AB84" s="76">
        <f>-STOA!O84</f>
        <v>-192.82</v>
      </c>
      <c r="AC84">
        <f t="shared" si="3"/>
        <v>9.1567452379709202</v>
      </c>
      <c r="AD84">
        <f t="shared" si="4"/>
        <v>777.62913254653665</v>
      </c>
      <c r="AE84">
        <f>'IDT-1'!C84</f>
        <v>0</v>
      </c>
      <c r="AF84" s="25"/>
      <c r="AG84">
        <f t="shared" si="5"/>
        <v>777.62913254653665</v>
      </c>
      <c r="AI84" s="35">
        <f>PXIL!I84</f>
        <v>0</v>
      </c>
      <c r="AJ84" s="35">
        <f>PXIL!O84</f>
        <v>0</v>
      </c>
      <c r="AK84" s="35">
        <f>RTM_IEX!I84</f>
        <v>23.14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5.8652523774689111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658.83006242030206</v>
      </c>
      <c r="P85" s="37">
        <v>68.367388065403432</v>
      </c>
      <c r="Q85" s="37">
        <v>17.63</v>
      </c>
      <c r="R85" s="39">
        <v>0</v>
      </c>
      <c r="S85" s="39">
        <v>0</v>
      </c>
      <c r="T85" s="38">
        <f>SUMPRODUCT(LTA!J85:AN85,LTA!J$101:AN$101,LTA!J$104:AN$104)</f>
        <v>14.67</v>
      </c>
      <c r="U85" s="38">
        <f>SUMPRODUCT(LTA!J85:AN85,LTA!J$102:AN$102,LTA!J$104:AN$104)</f>
        <v>94.509999999999991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9.64</v>
      </c>
      <c r="Z85" s="35">
        <f>IEX!O85</f>
        <v>0</v>
      </c>
      <c r="AA85" s="76">
        <f>STOA!I85</f>
        <v>0</v>
      </c>
      <c r="AB85" s="76">
        <f>-STOA!O85</f>
        <v>-192.82</v>
      </c>
      <c r="AC85">
        <f t="shared" si="3"/>
        <v>9.0402372235845228</v>
      </c>
      <c r="AD85">
        <f t="shared" si="4"/>
        <v>762.80871563958988</v>
      </c>
      <c r="AE85">
        <f>'IDT-1'!C85</f>
        <v>0</v>
      </c>
      <c r="AF85" s="25"/>
      <c r="AG85">
        <f t="shared" si="5"/>
        <v>762.80871563958988</v>
      </c>
      <c r="AI85" s="35">
        <f>PXIL!I85</f>
        <v>0</v>
      </c>
      <c r="AJ85" s="35">
        <f>PXIL!O85</f>
        <v>0</v>
      </c>
      <c r="AK85" s="35">
        <f>RTM_IEX!I85</f>
        <v>47.24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5.8652523774689111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652.22916883807966</v>
      </c>
      <c r="P86" s="37">
        <v>68.367388065403432</v>
      </c>
      <c r="Q86" s="37">
        <v>17.63</v>
      </c>
      <c r="R86" s="39">
        <v>0</v>
      </c>
      <c r="S86" s="39">
        <v>0</v>
      </c>
      <c r="T86" s="38">
        <f>SUMPRODUCT(LTA!J86:AN86,LTA!J$101:AN$101,LTA!J$104:AN$104)</f>
        <v>14.67</v>
      </c>
      <c r="U86" s="38">
        <f>SUMPRODUCT(LTA!J86:AN86,LTA!J$102:AN$102,LTA!J$104:AN$104)</f>
        <v>94.509999999999991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4.82</v>
      </c>
      <c r="Z86" s="35">
        <f>IEX!O86</f>
        <v>0</v>
      </c>
      <c r="AA86" s="76">
        <f>STOA!I86</f>
        <v>0</v>
      </c>
      <c r="AB86" s="76">
        <f>-STOA!O86</f>
        <v>-192.82</v>
      </c>
      <c r="AC86">
        <f t="shared" si="3"/>
        <v>8.9662082536431882</v>
      </c>
      <c r="AD86">
        <f t="shared" si="4"/>
        <v>753.3918510273088</v>
      </c>
      <c r="AE86">
        <f>'IDT-1'!C86</f>
        <v>0</v>
      </c>
      <c r="AF86" s="25"/>
      <c r="AG86">
        <f t="shared" si="5"/>
        <v>753.3918510273088</v>
      </c>
      <c r="AI86" s="35">
        <f>PXIL!I86</f>
        <v>0</v>
      </c>
      <c r="AJ86" s="35">
        <f>PXIL!O86</f>
        <v>0</v>
      </c>
      <c r="AK86" s="35">
        <f>RTM_IEX!I86</f>
        <v>49.17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5.8652523774689111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651.46149183827799</v>
      </c>
      <c r="P87" s="37">
        <v>68.367388065403432</v>
      </c>
      <c r="Q87" s="37">
        <v>17.63</v>
      </c>
      <c r="R87" s="39">
        <v>0</v>
      </c>
      <c r="S87" s="39">
        <v>0</v>
      </c>
      <c r="T87" s="38">
        <f>SUMPRODUCT(LTA!J87:AN87,LTA!J$101:AN$101,LTA!J$104:AN$104)</f>
        <v>14.67</v>
      </c>
      <c r="U87" s="38">
        <f>SUMPRODUCT(LTA!J87:AN87,LTA!J$102:AN$102,LTA!J$104:AN$104)</f>
        <v>94.509999999999991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-192.82</v>
      </c>
      <c r="AC87">
        <f t="shared" si="3"/>
        <v>8.8323783730447349</v>
      </c>
      <c r="AD87">
        <f t="shared" si="4"/>
        <v>736.36800390810561</v>
      </c>
      <c r="AE87">
        <f>'IDT-1'!C87</f>
        <v>0</v>
      </c>
      <c r="AF87" s="25"/>
      <c r="AG87">
        <f t="shared" si="5"/>
        <v>736.36800390810561</v>
      </c>
      <c r="AI87" s="35">
        <f>PXIL!I87</f>
        <v>0</v>
      </c>
      <c r="AJ87" s="35">
        <f>PXIL!O87</f>
        <v>0</v>
      </c>
      <c r="AK87" s="35">
        <f>RTM_IEX!I87</f>
        <v>37.6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5.8652523774689111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645.10898537680998</v>
      </c>
      <c r="P88" s="37">
        <v>68.367388065403432</v>
      </c>
      <c r="Q88" s="37">
        <v>17.63</v>
      </c>
      <c r="R88" s="39">
        <v>0</v>
      </c>
      <c r="S88" s="39">
        <v>0</v>
      </c>
      <c r="T88" s="38">
        <f>SUMPRODUCT(LTA!J88:AN88,LTA!J$101:AN$101,LTA!J$104:AN$104)</f>
        <v>14.67</v>
      </c>
      <c r="U88" s="38">
        <f>SUMPRODUCT(LTA!J88:AN88,LTA!J$102:AN$102,LTA!J$104:AN$104)</f>
        <v>94.509999999999991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-192.82</v>
      </c>
      <c r="AC88">
        <f t="shared" si="3"/>
        <v>8.8053708226452851</v>
      </c>
      <c r="AD88">
        <f t="shared" si="4"/>
        <v>732.93250499703709</v>
      </c>
      <c r="AE88">
        <f>'IDT-1'!C88</f>
        <v>0</v>
      </c>
      <c r="AF88" s="25"/>
      <c r="AG88">
        <f t="shared" si="5"/>
        <v>732.93250499703709</v>
      </c>
      <c r="AI88" s="35">
        <f>PXIL!I88</f>
        <v>0</v>
      </c>
      <c r="AJ88" s="35">
        <f>PXIL!O88</f>
        <v>0</v>
      </c>
      <c r="AK88" s="35">
        <f>RTM_IEX!I88</f>
        <v>40.49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5.8652523774689111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647.5189853589859</v>
      </c>
      <c r="P89" s="37">
        <v>68.367388065403432</v>
      </c>
      <c r="Q89" s="37">
        <v>17.63</v>
      </c>
      <c r="R89" s="39">
        <v>0</v>
      </c>
      <c r="S89" s="39">
        <v>0</v>
      </c>
      <c r="T89" s="38">
        <f>SUMPRODUCT(LTA!J89:AN89,LTA!J$101:AN$101,LTA!J$104:AN$104)</f>
        <v>14.67</v>
      </c>
      <c r="U89" s="38">
        <f>SUMPRODUCT(LTA!J89:AN89,LTA!J$102:AN$102,LTA!J$104:AN$104)</f>
        <v>94.509999999999991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-192.82</v>
      </c>
      <c r="AC89">
        <f t="shared" si="3"/>
        <v>8.6436768225062561</v>
      </c>
      <c r="AD89">
        <f t="shared" si="4"/>
        <v>712.36419897935195</v>
      </c>
      <c r="AE89">
        <f>'IDT-1'!C89</f>
        <v>0</v>
      </c>
      <c r="AF89" s="25"/>
      <c r="AG89">
        <f t="shared" si="5"/>
        <v>712.36419897935195</v>
      </c>
      <c r="AI89" s="35">
        <f>PXIL!I89</f>
        <v>0</v>
      </c>
      <c r="AJ89" s="35">
        <f>PXIL!O89</f>
        <v>0</v>
      </c>
      <c r="AK89" s="35">
        <f>RTM_IEX!I89</f>
        <v>17.350000000000001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5.8652523774689111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642.98123821311435</v>
      </c>
      <c r="P90" s="37">
        <v>68.367388065403432</v>
      </c>
      <c r="Q90" s="37">
        <v>17.63</v>
      </c>
      <c r="R90" s="39">
        <v>0</v>
      </c>
      <c r="S90" s="39">
        <v>0</v>
      </c>
      <c r="T90" s="38">
        <f>SUMPRODUCT(LTA!J90:AN90,LTA!J$101:AN$101,LTA!J$104:AN$104)</f>
        <v>14.67</v>
      </c>
      <c r="U90" s="38">
        <f>SUMPRODUCT(LTA!J90:AN90,LTA!J$102:AN$102,LTA!J$104:AN$104)</f>
        <v>94.509999999999991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-192.82</v>
      </c>
      <c r="AC90">
        <f t="shared" si="3"/>
        <v>8.5256023947684589</v>
      </c>
      <c r="AD90">
        <f t="shared" si="4"/>
        <v>697.34452626121822</v>
      </c>
      <c r="AE90">
        <f>'IDT-1'!C90</f>
        <v>0</v>
      </c>
      <c r="AF90" s="25"/>
      <c r="AG90">
        <f t="shared" si="5"/>
        <v>697.34452626121822</v>
      </c>
      <c r="AI90" s="35">
        <f>PXIL!I90</f>
        <v>0</v>
      </c>
      <c r="AJ90" s="35">
        <f>PXIL!O90</f>
        <v>0</v>
      </c>
      <c r="AK90" s="35">
        <f>RTM_IEX!I90</f>
        <v>6.75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5.8652523774689111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639.12517914856869</v>
      </c>
      <c r="P91" s="37">
        <v>68.367388065403432</v>
      </c>
      <c r="Q91" s="37">
        <v>20.027460377836945</v>
      </c>
      <c r="R91" s="39">
        <v>0</v>
      </c>
      <c r="S91" s="39">
        <v>0</v>
      </c>
      <c r="T91" s="38">
        <f>SUMPRODUCT(LTA!J91:AN91,LTA!J$101:AN$101,LTA!J$104:AN$104)</f>
        <v>14.67</v>
      </c>
      <c r="U91" s="38">
        <f>SUMPRODUCT(LTA!J91:AN91,LTA!J$102:AN$102,LTA!J$104:AN$104)</f>
        <v>94.509999999999991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48.21</v>
      </c>
      <c r="Z91" s="35">
        <f>IEX!O91</f>
        <v>0</v>
      </c>
      <c r="AA91" s="76">
        <f>STOA!I91</f>
        <v>0</v>
      </c>
      <c r="AB91" s="76">
        <f>-STOA!O91</f>
        <v>-276.89</v>
      </c>
      <c r="AC91">
        <f t="shared" si="3"/>
        <v>9.6263563530306762</v>
      </c>
      <c r="AD91">
        <f t="shared" si="4"/>
        <v>668.56517361624731</v>
      </c>
      <c r="AE91">
        <f>'IDT-1'!C91</f>
        <v>0</v>
      </c>
      <c r="AF91" s="25"/>
      <c r="AG91">
        <f t="shared" si="5"/>
        <v>668.56517361624731</v>
      </c>
      <c r="AI91" s="35">
        <f>PXIL!I91</f>
        <v>0</v>
      </c>
      <c r="AJ91" s="35">
        <f>PXIL!O91</f>
        <v>0</v>
      </c>
      <c r="AK91" s="35">
        <f>RTM_IEX!I91</f>
        <v>16.39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6.2972477064220183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636.79341181455902</v>
      </c>
      <c r="P92" s="37">
        <v>68.367388065403432</v>
      </c>
      <c r="Q92" s="37">
        <v>20.027460377836945</v>
      </c>
      <c r="R92" s="39">
        <v>0</v>
      </c>
      <c r="S92" s="39">
        <v>0</v>
      </c>
      <c r="T92" s="38">
        <f>SUMPRODUCT(LTA!J92:AN92,LTA!J$101:AN$101,LTA!J$104:AN$104)</f>
        <v>14.67</v>
      </c>
      <c r="U92" s="38">
        <f>SUMPRODUCT(LTA!J92:AN92,LTA!J$102:AN$102,LTA!J$104:AN$104)</f>
        <v>94.509999999999991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38.56</v>
      </c>
      <c r="Z92" s="35">
        <f>IEX!O92</f>
        <v>0</v>
      </c>
      <c r="AA92" s="76">
        <f>STOA!I92</f>
        <v>0</v>
      </c>
      <c r="AB92" s="76">
        <f>-STOA!O92</f>
        <v>-276.89</v>
      </c>
      <c r="AC92">
        <f t="shared" si="3"/>
        <v>9.5889181313912335</v>
      </c>
      <c r="AD92">
        <f t="shared" si="4"/>
        <v>663.80283983283016</v>
      </c>
      <c r="AE92">
        <f>'IDT-1'!C92</f>
        <v>0</v>
      </c>
      <c r="AF92" s="25"/>
      <c r="AG92">
        <f t="shared" si="5"/>
        <v>663.80283983283016</v>
      </c>
      <c r="AI92" s="35">
        <f>PXIL!I92</f>
        <v>0</v>
      </c>
      <c r="AJ92" s="35">
        <f>PXIL!O92</f>
        <v>0</v>
      </c>
      <c r="AK92" s="35">
        <f>RTM_IEX!I92</f>
        <v>23.14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6.2972477064220183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647.89901318989371</v>
      </c>
      <c r="P93" s="37">
        <v>68.367388065403432</v>
      </c>
      <c r="Q93" s="37">
        <v>20.027460377836945</v>
      </c>
      <c r="R93" s="39">
        <v>0</v>
      </c>
      <c r="S93" s="39">
        <v>0</v>
      </c>
      <c r="T93" s="38">
        <f>SUMPRODUCT(LTA!J93:AN93,LTA!J$101:AN$101,LTA!J$104:AN$104)</f>
        <v>14.67</v>
      </c>
      <c r="U93" s="38">
        <f>SUMPRODUCT(LTA!J93:AN93,LTA!J$102:AN$102,LTA!J$104:AN$104)</f>
        <v>94.509999999999991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28.92</v>
      </c>
      <c r="Z93" s="35">
        <f>IEX!O93</f>
        <v>0</v>
      </c>
      <c r="AA93" s="76">
        <f>STOA!I93</f>
        <v>0</v>
      </c>
      <c r="AB93" s="76">
        <f>-STOA!O93</f>
        <v>-276.89</v>
      </c>
      <c r="AC93">
        <f t="shared" si="3"/>
        <v>9.4198578221188445</v>
      </c>
      <c r="AD93">
        <f t="shared" si="4"/>
        <v>642.29750151743724</v>
      </c>
      <c r="AE93">
        <f>'IDT-1'!C93</f>
        <v>0</v>
      </c>
      <c r="AF93" s="25"/>
      <c r="AG93">
        <f t="shared" si="5"/>
        <v>642.29750151743724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6.2972477064220183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647.9390409869751</v>
      </c>
      <c r="P94" s="37">
        <v>68.367388065403432</v>
      </c>
      <c r="Q94" s="37">
        <v>20.027460377836945</v>
      </c>
      <c r="R94" s="39">
        <v>0</v>
      </c>
      <c r="S94" s="39">
        <v>0</v>
      </c>
      <c r="T94" s="38">
        <f>SUMPRODUCT(LTA!J94:AN94,LTA!J$101:AN$101,LTA!J$104:AN$104)</f>
        <v>14.67</v>
      </c>
      <c r="U94" s="38">
        <f>SUMPRODUCT(LTA!J94:AN94,LTA!J$102:AN$102,LTA!J$104:AN$104)</f>
        <v>94.509999999999991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24.1</v>
      </c>
      <c r="Z94" s="35">
        <f>IEX!O94</f>
        <v>0</v>
      </c>
      <c r="AA94" s="76">
        <f>STOA!I94</f>
        <v>0</v>
      </c>
      <c r="AB94" s="76">
        <f>-STOA!O94</f>
        <v>-276.89</v>
      </c>
      <c r="AC94">
        <f t="shared" si="3"/>
        <v>9.382574038936081</v>
      </c>
      <c r="AD94">
        <f t="shared" si="4"/>
        <v>637.55481309770141</v>
      </c>
      <c r="AE94">
        <f>'IDT-1'!C94</f>
        <v>0</v>
      </c>
      <c r="AF94" s="25"/>
      <c r="AG94">
        <f t="shared" si="5"/>
        <v>637.55481309770141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6.2972477064220183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649.33467142175755</v>
      </c>
      <c r="P95" s="37">
        <v>68.366679294769042</v>
      </c>
      <c r="Q95" s="37">
        <v>20.777019079041743</v>
      </c>
      <c r="R95" s="39">
        <v>0</v>
      </c>
      <c r="S95" s="39">
        <v>0</v>
      </c>
      <c r="T95" s="38">
        <f>SUMPRODUCT(LTA!J95:AN95,LTA!J$101:AN$101,LTA!J$104:AN$104)</f>
        <v>14.67</v>
      </c>
      <c r="U95" s="38">
        <f>SUMPRODUCT(LTA!J95:AN95,LTA!J$102:AN$102,LTA!J$104:AN$104)</f>
        <v>94.509999999999991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14.46</v>
      </c>
      <c r="Z95" s="35">
        <f>IEX!O95</f>
        <v>0</v>
      </c>
      <c r="AA95" s="76">
        <f>STOA!I95</f>
        <v>0</v>
      </c>
      <c r="AB95" s="76">
        <f>-STOA!O95</f>
        <v>-276.89</v>
      </c>
      <c r="AC95">
        <f t="shared" si="3"/>
        <v>9.3241089857858324</v>
      </c>
      <c r="AD95">
        <f t="shared" si="4"/>
        <v>630.1177585162045</v>
      </c>
      <c r="AE95">
        <f>'IDT-1'!C95</f>
        <v>0</v>
      </c>
      <c r="AF95" s="25"/>
      <c r="AG95">
        <f t="shared" si="5"/>
        <v>630.1177585162045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6.2972477064220183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647.11461429108999</v>
      </c>
      <c r="P96" s="37">
        <v>68.366679294769042</v>
      </c>
      <c r="Q96" s="37">
        <v>20.777019079041743</v>
      </c>
      <c r="R96" s="39">
        <v>0</v>
      </c>
      <c r="S96" s="39">
        <v>0</v>
      </c>
      <c r="T96" s="38">
        <f>SUMPRODUCT(LTA!J96:AN96,LTA!J$101:AN$101,LTA!J$104:AN$104)</f>
        <v>14.67</v>
      </c>
      <c r="U96" s="38">
        <f>SUMPRODUCT(LTA!J96:AN96,LTA!J$102:AN$102,LTA!J$104:AN$104)</f>
        <v>94.509999999999991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9.64</v>
      </c>
      <c r="Z96" s="35">
        <f>IEX!O96</f>
        <v>0</v>
      </c>
      <c r="AA96" s="76">
        <f>STOA!I96</f>
        <v>0</v>
      </c>
      <c r="AB96" s="76">
        <f>-STOA!O96</f>
        <v>-276.89</v>
      </c>
      <c r="AC96">
        <f t="shared" si="3"/>
        <v>9.2691965401666252</v>
      </c>
      <c r="AD96">
        <f t="shared" si="4"/>
        <v>623.13261383115616</v>
      </c>
      <c r="AE96">
        <f>'IDT-1'!C96</f>
        <v>0</v>
      </c>
      <c r="AF96" s="25"/>
      <c r="AG96">
        <f t="shared" si="5"/>
        <v>623.13261383115616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6.2972477064220183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647.11461429108999</v>
      </c>
      <c r="P97" s="37">
        <v>68.366679294769042</v>
      </c>
      <c r="Q97" s="37">
        <v>20.777019079041743</v>
      </c>
      <c r="R97" s="39">
        <v>0</v>
      </c>
      <c r="S97" s="39">
        <v>0</v>
      </c>
      <c r="T97" s="38">
        <f>SUMPRODUCT(LTA!J97:AN97,LTA!J$101:AN$101,LTA!J$104:AN$104)</f>
        <v>14.67</v>
      </c>
      <c r="U97" s="38">
        <f>SUMPRODUCT(LTA!J97:AN97,LTA!J$102:AN$102,LTA!J$104:AN$104)</f>
        <v>94.509999999999991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-276.89</v>
      </c>
      <c r="AC97">
        <f t="shared" si="3"/>
        <v>9.2726177229926687</v>
      </c>
      <c r="AD97">
        <f t="shared" si="4"/>
        <v>603.48919264833012</v>
      </c>
      <c r="AE97">
        <f>'IDT-1'!C97</f>
        <v>0</v>
      </c>
      <c r="AF97" s="25"/>
      <c r="AG97">
        <f t="shared" si="5"/>
        <v>603.48919264833012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6.2972477064220183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645.60068922418554</v>
      </c>
      <c r="P98" s="37">
        <v>68.366679294769042</v>
      </c>
      <c r="Q98" s="37">
        <v>20.777019079041743</v>
      </c>
      <c r="R98" s="39">
        <v>0</v>
      </c>
      <c r="S98" s="39">
        <v>0</v>
      </c>
      <c r="T98" s="38">
        <f>SUMPRODUCT(LTA!J98:AN98,LTA!J$101:AN$101,LTA!J$104:AN$104)</f>
        <v>14.67</v>
      </c>
      <c r="U98" s="38">
        <f>SUMPRODUCT(LTA!J98:AN98,LTA!J$102:AN$102,LTA!J$104:AN$104)</f>
        <v>94.509999999999991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-276.89</v>
      </c>
      <c r="AC98">
        <f t="shared" si="3"/>
        <v>9.300115698883836</v>
      </c>
      <c r="AD98">
        <f t="shared" si="4"/>
        <v>596.94776960553452</v>
      </c>
      <c r="AE98">
        <f>'IDT-1'!C98</f>
        <v>0</v>
      </c>
      <c r="AF98" s="25"/>
      <c r="AG98">
        <f t="shared" si="5"/>
        <v>596.94776960553452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8.4735726499999969E-2</v>
      </c>
      <c r="E99">
        <f t="shared" si="6"/>
        <v>0.13541113100294036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1.1499643641427411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15.0168013522058</v>
      </c>
      <c r="P99" s="37">
        <f t="shared" si="6"/>
        <v>1.0954359887336369</v>
      </c>
      <c r="Q99" s="37">
        <f t="shared" si="6"/>
        <v>0.34085288613680942</v>
      </c>
      <c r="R99" s="39">
        <f t="shared" si="6"/>
        <v>0.26296800583644891</v>
      </c>
      <c r="S99" s="39">
        <f t="shared" si="6"/>
        <v>0</v>
      </c>
      <c r="T99" s="38">
        <f t="shared" si="6"/>
        <v>1.8775225</v>
      </c>
      <c r="U99" s="38">
        <f t="shared" si="6"/>
        <v>1.7079850000000023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0.12933500000000001</v>
      </c>
      <c r="Z99" s="35">
        <f t="shared" si="6"/>
        <v>-3.5749999999999997E-2</v>
      </c>
      <c r="AA99" s="76">
        <f t="shared" si="6"/>
        <v>0</v>
      </c>
      <c r="AB99" s="76">
        <f t="shared" si="6"/>
        <v>-1.7330800000000002</v>
      </c>
      <c r="AC99">
        <f t="shared" si="6"/>
        <v>0.19942501412289876</v>
      </c>
      <c r="AD99">
        <f t="shared" si="6"/>
        <v>18.004394440435483</v>
      </c>
      <c r="AE99">
        <f t="shared" si="6"/>
        <v>-0.96443924999999997</v>
      </c>
      <c r="AG99">
        <f t="shared" si="6"/>
        <v>17.039955190435482</v>
      </c>
      <c r="AI99">
        <f t="shared" si="6"/>
        <v>0</v>
      </c>
      <c r="AJ99">
        <f t="shared" si="6"/>
        <v>0</v>
      </c>
      <c r="AK99">
        <f t="shared" si="6"/>
        <v>7.0137499999999992E-2</v>
      </c>
      <c r="AL99">
        <f t="shared" si="6"/>
        <v>-1.8985000000000001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6.0179999999999998</v>
      </c>
      <c r="E3">
        <f>GT_NG!T3</f>
        <v>7.6520848573518672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52.39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451.07814855565675</v>
      </c>
      <c r="P3" s="37">
        <v>19.28</v>
      </c>
      <c r="Q3" s="37">
        <v>7.72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354.56000000000006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38.56</v>
      </c>
      <c r="Z3" s="35">
        <f>IEX!P3</f>
        <v>0</v>
      </c>
      <c r="AA3" s="76">
        <f>STOA!J3</f>
        <v>3.22</v>
      </c>
      <c r="AB3" s="76">
        <f>-STOA!P3</f>
        <v>0</v>
      </c>
      <c r="AC3">
        <f>SUMIF(B3:AB3,"&gt;0")*$AC$2-SUMIF(B3:AB3,"&lt;0")*($AC$2/(1-$AC$2))+SUMIF(AI3:AR3,"&gt;0")*$AC$2-SUMIF(AI3:AR3,"&lt;0")*($AC$2/(1-$AC$2))</f>
        <v>7.4143434034475098</v>
      </c>
      <c r="AD3">
        <f>SUM(B3:AB3,AI3:AV3)-AC3</f>
        <v>923.06389000956108</v>
      </c>
      <c r="AE3">
        <f>'IDT-1'!F3</f>
        <v>0</v>
      </c>
      <c r="AF3" s="25"/>
      <c r="AG3">
        <f>SUM(AD3:AF3)</f>
        <v>923.06389000956108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6.0179999999999998</v>
      </c>
      <c r="E4">
        <f>GT_NG!T4</f>
        <v>7.6520848573518672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52.39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450.35015128976477</v>
      </c>
      <c r="P4" s="37">
        <v>19.28</v>
      </c>
      <c r="Q4" s="37">
        <v>7.72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354.56000000000006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26.99</v>
      </c>
      <c r="Z4" s="35">
        <f>IEX!P4</f>
        <v>0</v>
      </c>
      <c r="AA4" s="76">
        <f>STOA!J4</f>
        <v>3.22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7.3184190247735534</v>
      </c>
      <c r="AD4">
        <f t="shared" ref="AD4:AD67" si="1">SUM(B4:AB4,AI4:AV4)-AC4</f>
        <v>910.86181712234315</v>
      </c>
      <c r="AE4">
        <f>'IDT-1'!F4</f>
        <v>0</v>
      </c>
      <c r="AF4" s="25"/>
      <c r="AG4">
        <f t="shared" ref="AG4:AG67" si="2">SUM(AD4:AF4)</f>
        <v>910.86181712234315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4.5135000000000005</v>
      </c>
      <c r="E5">
        <f>GT_NG!T5</f>
        <v>7.6520848573518672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447.1130657609213</v>
      </c>
      <c r="P5" s="37">
        <v>19.28</v>
      </c>
      <c r="Q5" s="37">
        <v>7.72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355.42000000000007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10.61</v>
      </c>
      <c r="Z5" s="35">
        <f>IEX!P5</f>
        <v>0</v>
      </c>
      <c r="AA5" s="76">
        <f>STOA!J5</f>
        <v>3.22</v>
      </c>
      <c r="AB5" s="76">
        <f>-STOA!P5</f>
        <v>0</v>
      </c>
      <c r="AC5">
        <f t="shared" si="0"/>
        <v>7.1996852490615959</v>
      </c>
      <c r="AD5">
        <f t="shared" si="1"/>
        <v>885.71896536921167</v>
      </c>
      <c r="AE5">
        <f>'IDT-1'!F5</f>
        <v>9.1530000000000005</v>
      </c>
      <c r="AF5" s="25"/>
      <c r="AG5">
        <f t="shared" si="2"/>
        <v>894.87196536921169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7.6520848573518672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447.1130657609213</v>
      </c>
      <c r="P6" s="37">
        <v>19.28</v>
      </c>
      <c r="Q6" s="37">
        <v>7.72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355.42000000000007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3.22</v>
      </c>
      <c r="AB6" s="76">
        <f>-STOA!P6</f>
        <v>0</v>
      </c>
      <c r="AC6">
        <f t="shared" si="0"/>
        <v>7.1503662904746177</v>
      </c>
      <c r="AD6">
        <f t="shared" si="1"/>
        <v>869.40603432779869</v>
      </c>
      <c r="AE6">
        <f>'IDT-1'!F6</f>
        <v>13.73</v>
      </c>
      <c r="AF6" s="25"/>
      <c r="AG6">
        <f t="shared" si="2"/>
        <v>883.13603432779871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7.6520848573518672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445.29927632205715</v>
      </c>
      <c r="P7" s="37">
        <v>19.28</v>
      </c>
      <c r="Q7" s="37">
        <v>7.72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333.40999999999997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3.22</v>
      </c>
      <c r="AB7" s="76">
        <f>-STOA!P7</f>
        <v>0</v>
      </c>
      <c r="AC7">
        <f t="shared" si="0"/>
        <v>7.0124116155935088</v>
      </c>
      <c r="AD7">
        <f t="shared" si="1"/>
        <v>851.85749222305049</v>
      </c>
      <c r="AE7">
        <f>'IDT-1'!F7</f>
        <v>16.018999999999998</v>
      </c>
      <c r="AF7" s="25"/>
      <c r="AG7">
        <f t="shared" si="2"/>
        <v>867.87649222305049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7.6520848573518672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445.29927632205715</v>
      </c>
      <c r="P8" s="37">
        <v>19.28</v>
      </c>
      <c r="Q8" s="37">
        <v>7.72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314.12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3.22</v>
      </c>
      <c r="AB8" s="76">
        <f>-STOA!P8</f>
        <v>0</v>
      </c>
      <c r="AC8">
        <f t="shared" si="0"/>
        <v>6.8226430241804872</v>
      </c>
      <c r="AD8">
        <f t="shared" si="1"/>
        <v>837.75726081446351</v>
      </c>
      <c r="AE8">
        <f>'IDT-1'!F8</f>
        <v>18.306999999999999</v>
      </c>
      <c r="AF8" s="25"/>
      <c r="AG8">
        <f t="shared" si="2"/>
        <v>856.06426081446352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7.6520848573518672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446.26574832205711</v>
      </c>
      <c r="P9" s="37">
        <v>19.28</v>
      </c>
      <c r="Q9" s="37">
        <v>7.72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314.12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3.22</v>
      </c>
      <c r="AB9" s="76">
        <f>-STOA!P9</f>
        <v>0</v>
      </c>
      <c r="AC9">
        <f t="shared" si="0"/>
        <v>6.7122617315414228</v>
      </c>
      <c r="AD9">
        <f t="shared" si="1"/>
        <v>853.83411410710255</v>
      </c>
      <c r="AE9">
        <f>'IDT-1'!F9</f>
        <v>16.018999999999998</v>
      </c>
      <c r="AF9" s="25"/>
      <c r="AG9">
        <f t="shared" si="2"/>
        <v>869.85311410710256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7.6520848573518672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448.56574832205712</v>
      </c>
      <c r="P10" s="37">
        <v>19.28</v>
      </c>
      <c r="Q10" s="37">
        <v>7.72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314.12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3.22</v>
      </c>
      <c r="AB10" s="76">
        <f>-STOA!P10</f>
        <v>0</v>
      </c>
      <c r="AC10">
        <f t="shared" si="0"/>
        <v>6.8481215057804867</v>
      </c>
      <c r="AD10">
        <f t="shared" si="1"/>
        <v>840.99825433286344</v>
      </c>
      <c r="AE10">
        <f>'IDT-1'!F10</f>
        <v>18.306999999999999</v>
      </c>
      <c r="AF10" s="25"/>
      <c r="AG10">
        <f t="shared" si="2"/>
        <v>859.30525433286346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8.2247706422018343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448.56574832205712</v>
      </c>
      <c r="P11" s="37">
        <v>19.28</v>
      </c>
      <c r="Q11" s="37">
        <v>7.72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275.56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3.22</v>
      </c>
      <c r="AB11" s="76">
        <f>-STOA!P11</f>
        <v>0</v>
      </c>
      <c r="AC11">
        <f t="shared" si="0"/>
        <v>6.4889299086414827</v>
      </c>
      <c r="AD11">
        <f t="shared" si="1"/>
        <v>811.3701317148525</v>
      </c>
      <c r="AE11">
        <f>'IDT-1'!F11</f>
        <v>22.884</v>
      </c>
      <c r="AF11" s="25"/>
      <c r="AG11">
        <f t="shared" si="2"/>
        <v>834.25413171485252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-7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8.2247706422018343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446.55927632205714</v>
      </c>
      <c r="P12" s="37">
        <v>19.28</v>
      </c>
      <c r="Q12" s="37">
        <v>7.72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275.56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3.22</v>
      </c>
      <c r="AB12" s="76">
        <f>-STOA!P12</f>
        <v>0</v>
      </c>
      <c r="AC12">
        <f t="shared" si="0"/>
        <v>6.5361699733023171</v>
      </c>
      <c r="AD12">
        <f t="shared" si="1"/>
        <v>801.31641965019162</v>
      </c>
      <c r="AE12">
        <f>'IDT-1'!F12</f>
        <v>25.172000000000001</v>
      </c>
      <c r="AF12" s="25"/>
      <c r="AG12">
        <f t="shared" si="2"/>
        <v>826.48841965019164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8.2247706422018343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446.55927632205714</v>
      </c>
      <c r="P13" s="37">
        <v>19.28</v>
      </c>
      <c r="Q13" s="37">
        <v>7.72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256.27999999999997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3.22</v>
      </c>
      <c r="AB13" s="76">
        <f>-STOA!P13</f>
        <v>0</v>
      </c>
      <c r="AC13">
        <f t="shared" si="0"/>
        <v>6.3857859733023172</v>
      </c>
      <c r="AD13">
        <f t="shared" si="1"/>
        <v>782.18680365019168</v>
      </c>
      <c r="AE13">
        <f>'IDT-1'!F13</f>
        <v>32.036999999999999</v>
      </c>
      <c r="AF13" s="25"/>
      <c r="AG13">
        <f t="shared" si="2"/>
        <v>814.22380365019171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8.2247706422018343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446.55927632205714</v>
      </c>
      <c r="P14" s="37">
        <v>19.28</v>
      </c>
      <c r="Q14" s="37">
        <v>7.72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232.67000000000002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3.22</v>
      </c>
      <c r="AB14" s="76">
        <f>-STOA!P14</f>
        <v>0</v>
      </c>
      <c r="AC14">
        <f t="shared" si="0"/>
        <v>6.0837081990632536</v>
      </c>
      <c r="AD14">
        <f t="shared" si="1"/>
        <v>773.8788814244308</v>
      </c>
      <c r="AE14">
        <f>'IDT-1'!F14</f>
        <v>34.326000000000001</v>
      </c>
      <c r="AF14" s="25"/>
      <c r="AG14">
        <f t="shared" si="2"/>
        <v>808.20488142443082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8.2247706422018343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446.55927632205714</v>
      </c>
      <c r="P15" s="37">
        <v>19.28</v>
      </c>
      <c r="Q15" s="37">
        <v>7.72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232.54000000000002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3.22</v>
      </c>
      <c r="AB15" s="76">
        <f>-STOA!P15</f>
        <v>0</v>
      </c>
      <c r="AC15">
        <f t="shared" si="0"/>
        <v>6.2006139733023176</v>
      </c>
      <c r="AD15">
        <f t="shared" si="1"/>
        <v>758.63197565019163</v>
      </c>
      <c r="AE15">
        <f>'IDT-1'!F15</f>
        <v>36.613999999999997</v>
      </c>
      <c r="AF15" s="25"/>
      <c r="AG15">
        <f t="shared" si="2"/>
        <v>795.24597565019167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8.2247706422018343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446.55927632205714</v>
      </c>
      <c r="P16" s="37">
        <v>19.28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232.54000000000002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3.22</v>
      </c>
      <c r="AB16" s="76">
        <f>-STOA!P16</f>
        <v>0</v>
      </c>
      <c r="AC16">
        <f t="shared" si="0"/>
        <v>6.2006139733023176</v>
      </c>
      <c r="AD16">
        <f t="shared" si="1"/>
        <v>758.63197565019163</v>
      </c>
      <c r="AE16">
        <f>'IDT-1'!F16</f>
        <v>36.613999999999997</v>
      </c>
      <c r="AF16" s="25"/>
      <c r="AG16">
        <f t="shared" si="2"/>
        <v>795.24597565019167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8.2247706422018343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446.55927632205714</v>
      </c>
      <c r="P17" s="37">
        <v>19.28</v>
      </c>
      <c r="Q17" s="37">
        <v>7.72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232.54000000000002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3.22</v>
      </c>
      <c r="AB17" s="76">
        <f>-STOA!P17</f>
        <v>0</v>
      </c>
      <c r="AC17">
        <f t="shared" si="0"/>
        <v>6.2399205647153391</v>
      </c>
      <c r="AD17">
        <f t="shared" si="1"/>
        <v>753.5926690587786</v>
      </c>
      <c r="AE17">
        <f>'IDT-1'!F17</f>
        <v>38.902000000000001</v>
      </c>
      <c r="AF17" s="25"/>
      <c r="AG17">
        <f t="shared" si="2"/>
        <v>792.49466905877864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8.2247706422018343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446.55927632205714</v>
      </c>
      <c r="P18" s="37">
        <v>19.28</v>
      </c>
      <c r="Q18" s="37">
        <v>7.72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232.54000000000002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3.22</v>
      </c>
      <c r="AB18" s="76">
        <f>-STOA!P18</f>
        <v>0</v>
      </c>
      <c r="AC18">
        <f t="shared" si="0"/>
        <v>6.2792271561283606</v>
      </c>
      <c r="AD18">
        <f t="shared" si="1"/>
        <v>748.55336246736556</v>
      </c>
      <c r="AE18">
        <f>'IDT-1'!F18</f>
        <v>38.902000000000001</v>
      </c>
      <c r="AF18" s="25"/>
      <c r="AG18">
        <f t="shared" si="2"/>
        <v>787.4553624673656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6.0179999999999998</v>
      </c>
      <c r="E19">
        <f>GT_NG!T19</f>
        <v>8.2247706422018343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448.86957836596326</v>
      </c>
      <c r="P19" s="37">
        <v>19.28</v>
      </c>
      <c r="Q19" s="37">
        <v>7.72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232.39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3.22</v>
      </c>
      <c r="AB19" s="76">
        <f>-STOA!P19</f>
        <v>0</v>
      </c>
      <c r="AC19">
        <f t="shared" si="0"/>
        <v>6.2743735706578061</v>
      </c>
      <c r="AD19">
        <f t="shared" si="1"/>
        <v>757.9752680967423</v>
      </c>
      <c r="AE19">
        <f>'IDT-1'!F19</f>
        <v>36.613999999999997</v>
      </c>
      <c r="AF19" s="25"/>
      <c r="AG19">
        <f t="shared" si="2"/>
        <v>794.58926809674233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7.9557960000000003</v>
      </c>
      <c r="E20">
        <f>GT_NG!T20</f>
        <v>8.2247706422018343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448.86957836596326</v>
      </c>
      <c r="P20" s="37">
        <v>19.28</v>
      </c>
      <c r="Q20" s="37">
        <v>7.72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232.39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3.22</v>
      </c>
      <c r="AB20" s="76">
        <f>-STOA!P20</f>
        <v>0</v>
      </c>
      <c r="AC20">
        <f t="shared" si="0"/>
        <v>6.2501817880447854</v>
      </c>
      <c r="AD20">
        <f t="shared" si="1"/>
        <v>764.93725587935535</v>
      </c>
      <c r="AE20">
        <f>'IDT-1'!F20</f>
        <v>34.326000000000001</v>
      </c>
      <c r="AF20" s="25"/>
      <c r="AG20">
        <f t="shared" si="2"/>
        <v>799.26325587935537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7.9557960000000003</v>
      </c>
      <c r="E21">
        <f>GT_NG!T21</f>
        <v>8.2247706422018343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455.97200789077846</v>
      </c>
      <c r="P21" s="37">
        <v>19.28</v>
      </c>
      <c r="Q21" s="37">
        <v>7.72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232.39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3.22</v>
      </c>
      <c r="AB21" s="76">
        <f>-STOA!P21</f>
        <v>0</v>
      </c>
      <c r="AC21">
        <f t="shared" si="0"/>
        <v>6.3055807383383424</v>
      </c>
      <c r="AD21">
        <f t="shared" si="1"/>
        <v>771.98428645387685</v>
      </c>
      <c r="AE21">
        <f>'IDT-1'!F21</f>
        <v>36.613999999999997</v>
      </c>
      <c r="AF21" s="25"/>
      <c r="AG21">
        <f t="shared" si="2"/>
        <v>808.59828645387688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7.9557960000000003</v>
      </c>
      <c r="E22">
        <f>GT_NG!T22</f>
        <v>8.2247706422018343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462.89035741559366</v>
      </c>
      <c r="P22" s="37">
        <v>19.28</v>
      </c>
      <c r="Q22" s="37">
        <v>7.72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232.39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3.22</v>
      </c>
      <c r="AB22" s="76">
        <f>-STOA!P22</f>
        <v>0</v>
      </c>
      <c r="AC22">
        <f t="shared" si="0"/>
        <v>6.3595438646319025</v>
      </c>
      <c r="AD22">
        <f t="shared" si="1"/>
        <v>778.84867285239864</v>
      </c>
      <c r="AE22">
        <f>'IDT-1'!F22</f>
        <v>38.902000000000001</v>
      </c>
      <c r="AF22" s="25"/>
      <c r="AG22">
        <f t="shared" si="2"/>
        <v>817.75067285239868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8.2247706422018343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52.39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464.01906227086914</v>
      </c>
      <c r="P23" s="37">
        <v>19.28</v>
      </c>
      <c r="Q23" s="37">
        <v>7.72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275.28000000000003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3.22</v>
      </c>
      <c r="AB23" s="76">
        <f>-STOA!P23</f>
        <v>0</v>
      </c>
      <c r="AC23">
        <f t="shared" si="0"/>
        <v>6.8188343780261267</v>
      </c>
      <c r="AD23">
        <f t="shared" si="1"/>
        <v>787.0762485350449</v>
      </c>
      <c r="AE23">
        <f>'IDT-1'!F23</f>
        <v>34.326000000000001</v>
      </c>
      <c r="AF23" s="25"/>
      <c r="AG23">
        <f t="shared" si="2"/>
        <v>821.40224853504492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8.2247706422018343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52.39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475.65331814489065</v>
      </c>
      <c r="P24" s="37">
        <v>19.28</v>
      </c>
      <c r="Q24" s="37">
        <v>7.72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313.84000000000003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3.22</v>
      </c>
      <c r="AB24" s="76">
        <f>-STOA!P24</f>
        <v>0</v>
      </c>
      <c r="AC24">
        <f t="shared" si="0"/>
        <v>7.3675759394955804</v>
      </c>
      <c r="AD24">
        <f t="shared" si="1"/>
        <v>816.72176284759689</v>
      </c>
      <c r="AE24">
        <f>'IDT-1'!F24</f>
        <v>29.748999999999999</v>
      </c>
      <c r="AF24" s="25"/>
      <c r="AG24">
        <f t="shared" si="2"/>
        <v>846.47076284759692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8.2247706422018343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52.39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485.63292157814442</v>
      </c>
      <c r="P25" s="37">
        <v>19.28</v>
      </c>
      <c r="Q25" s="37">
        <v>7.72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355.06000000000006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3.22</v>
      </c>
      <c r="AB25" s="76">
        <f>-STOA!P25</f>
        <v>0</v>
      </c>
      <c r="AC25">
        <f t="shared" si="0"/>
        <v>7.3345603407317226</v>
      </c>
      <c r="AD25">
        <f t="shared" si="1"/>
        <v>922.95438187961463</v>
      </c>
      <c r="AE25">
        <f>'IDT-1'!F25</f>
        <v>-36.323</v>
      </c>
      <c r="AF25" s="25"/>
      <c r="AG25">
        <f t="shared" si="2"/>
        <v>886.63138187961465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8.2247706422018343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52.39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506.29899134496833</v>
      </c>
      <c r="P26" s="37">
        <v>19.28</v>
      </c>
      <c r="Q26" s="37">
        <v>7.72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355.06000000000006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3.22</v>
      </c>
      <c r="AB26" s="76">
        <f>-STOA!P26</f>
        <v>0</v>
      </c>
      <c r="AC26">
        <f t="shared" si="0"/>
        <v>7.4940450934999268</v>
      </c>
      <c r="AD26">
        <f t="shared" si="1"/>
        <v>953.28096689367032</v>
      </c>
      <c r="AE26">
        <f>'IDT-1'!F26</f>
        <v>-35.289000000000001</v>
      </c>
      <c r="AF26" s="25"/>
      <c r="AG26">
        <f t="shared" si="2"/>
        <v>917.99196689367034</v>
      </c>
      <c r="AI26" s="35">
        <f>PXIL!J26</f>
        <v>0</v>
      </c>
      <c r="AJ26" s="35">
        <f>PXIL!P26</f>
        <v>0</v>
      </c>
      <c r="AK26" s="35">
        <f>RTM_IEX!J26</f>
        <v>4.82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8.2247706422018343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52.39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533.84973529994784</v>
      </c>
      <c r="P27" s="37">
        <v>48.21</v>
      </c>
      <c r="Q27" s="37">
        <v>7.72</v>
      </c>
      <c r="R27" s="39">
        <v>0.91745152354570647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355.06000000000006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3.13</v>
      </c>
      <c r="AB27" s="76">
        <f>-STOA!P27</f>
        <v>0</v>
      </c>
      <c r="AC27">
        <f t="shared" si="0"/>
        <v>8.0684793838845099</v>
      </c>
      <c r="AD27">
        <f t="shared" si="1"/>
        <v>986.19472808181092</v>
      </c>
      <c r="AE27">
        <f>'IDT-1'!F27</f>
        <v>-10.087</v>
      </c>
      <c r="AF27" s="25"/>
      <c r="AG27">
        <f t="shared" si="2"/>
        <v>976.10772808181093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8.2247706422018343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52.39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568.44332570895858</v>
      </c>
      <c r="P28" s="37">
        <v>48.21</v>
      </c>
      <c r="Q28" s="37">
        <v>7.72</v>
      </c>
      <c r="R28" s="39">
        <v>2.96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355.06000000000006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3.13</v>
      </c>
      <c r="AB28" s="76">
        <f>-STOA!P28</f>
        <v>0</v>
      </c>
      <c r="AC28">
        <f t="shared" si="0"/>
        <v>8.4013478586041597</v>
      </c>
      <c r="AD28">
        <f t="shared" si="1"/>
        <v>1018.4979984925565</v>
      </c>
      <c r="AE28">
        <f>'IDT-1'!F28</f>
        <v>0</v>
      </c>
      <c r="AF28" s="25"/>
      <c r="AG28">
        <f t="shared" si="2"/>
        <v>1018.4979984925565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8.2247706422018343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52.39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570.00200537887599</v>
      </c>
      <c r="P29" s="37">
        <v>75.146691322150318</v>
      </c>
      <c r="Q29" s="37">
        <v>7.72</v>
      </c>
      <c r="R29" s="39">
        <v>7.3099999999999987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355.29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3.13</v>
      </c>
      <c r="AB29" s="76">
        <f>-STOA!P29</f>
        <v>0</v>
      </c>
      <c r="AC29">
        <f t="shared" si="0"/>
        <v>8.8030735265813522</v>
      </c>
      <c r="AD29">
        <f t="shared" si="1"/>
        <v>1039.481643816647</v>
      </c>
      <c r="AE29">
        <f>'IDT-1'!F29</f>
        <v>0</v>
      </c>
      <c r="AF29" s="25"/>
      <c r="AG29">
        <f t="shared" si="2"/>
        <v>1039.481643816647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8.2247706422018343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52.39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568.18268137887594</v>
      </c>
      <c r="P30" s="37">
        <v>75.147129049511008</v>
      </c>
      <c r="Q30" s="37">
        <v>7.72</v>
      </c>
      <c r="R30" s="39">
        <v>13.487477561705312</v>
      </c>
      <c r="S30" s="39">
        <v>0</v>
      </c>
      <c r="T30" s="38">
        <f>SUMPRODUCT(LTA!J30:AN30,LTA!J$101:AN$101,LTA!J$105:AN$105)</f>
        <v>7.7</v>
      </c>
      <c r="U30" s="38">
        <f>SUMPRODUCT(LTA!J30:AN30,LTA!J$102:AN$102,LTA!J$105:AN$105)</f>
        <v>358.91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3.13</v>
      </c>
      <c r="AB30" s="76">
        <f>-STOA!P30</f>
        <v>0</v>
      </c>
      <c r="AC30">
        <f t="shared" si="0"/>
        <v>8.8053353558100245</v>
      </c>
      <c r="AD30">
        <f t="shared" si="1"/>
        <v>1059.8479732764843</v>
      </c>
      <c r="AE30">
        <f>'IDT-1'!F30</f>
        <v>0</v>
      </c>
      <c r="AF30" s="25"/>
      <c r="AG30">
        <f t="shared" si="2"/>
        <v>1059.8479732764843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6.0179999999999998</v>
      </c>
      <c r="E31">
        <f>GT_NG!T31</f>
        <v>8.2247706422018343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52.39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578.43571942235428</v>
      </c>
      <c r="P31" s="37">
        <v>75.147129049511008</v>
      </c>
      <c r="Q31" s="37">
        <v>7.72</v>
      </c>
      <c r="R31" s="39">
        <v>19</v>
      </c>
      <c r="S31" s="39">
        <v>0</v>
      </c>
      <c r="T31" s="38">
        <f>SUMPRODUCT(LTA!J31:AN31,LTA!J$101:AN$101,LTA!J$105:AN$105)</f>
        <v>9.3000000000000007</v>
      </c>
      <c r="U31" s="38">
        <f>SUMPRODUCT(LTA!J31:AN31,LTA!J$102:AN$102,LTA!J$105:AN$105)</f>
        <v>365.54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3.13</v>
      </c>
      <c r="AB31" s="76">
        <f>-STOA!P31</f>
        <v>0</v>
      </c>
      <c r="AC31">
        <f t="shared" si="0"/>
        <v>9.0101033775678534</v>
      </c>
      <c r="AD31">
        <f t="shared" si="1"/>
        <v>1085.8955157364994</v>
      </c>
      <c r="AE31">
        <f>'IDT-1'!F31</f>
        <v>-12.151</v>
      </c>
      <c r="AF31" s="25"/>
      <c r="AG31">
        <f t="shared" si="2"/>
        <v>1073.7445157364994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6.0179999999999998</v>
      </c>
      <c r="E32">
        <f>GT_NG!T32</f>
        <v>8.2247706422018343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52.39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576.22366000560135</v>
      </c>
      <c r="P32" s="37">
        <v>75.146691322150318</v>
      </c>
      <c r="Q32" s="37">
        <v>7.72</v>
      </c>
      <c r="R32" s="39">
        <v>20</v>
      </c>
      <c r="S32" s="39">
        <v>0</v>
      </c>
      <c r="T32" s="38">
        <f>SUMPRODUCT(LTA!J32:AN32,LTA!J$101:AN$101,LTA!J$105:AN$105)</f>
        <v>14.17</v>
      </c>
      <c r="U32" s="38">
        <f>SUMPRODUCT(LTA!J32:AN32,LTA!J$102:AN$102,LTA!J$105:AN$105)</f>
        <v>373.67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3.13</v>
      </c>
      <c r="AB32" s="76">
        <f>-STOA!P32</f>
        <v>0</v>
      </c>
      <c r="AC32">
        <f t="shared" si="0"/>
        <v>9.1806590826698091</v>
      </c>
      <c r="AD32">
        <f t="shared" si="1"/>
        <v>1087.5124628872838</v>
      </c>
      <c r="AE32">
        <f>'IDT-1'!F32</f>
        <v>-25.298999999999999</v>
      </c>
      <c r="AF32" s="25"/>
      <c r="AG32">
        <f t="shared" si="2"/>
        <v>1062.2134628872839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6.0179999999999998</v>
      </c>
      <c r="E33">
        <f>GT_NG!T33</f>
        <v>8.2247706422018343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52.39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529.24267786975963</v>
      </c>
      <c r="P33" s="37">
        <v>75.147129049511008</v>
      </c>
      <c r="Q33" s="37">
        <v>7.71</v>
      </c>
      <c r="R33" s="39">
        <v>24.2</v>
      </c>
      <c r="S33" s="39">
        <v>0</v>
      </c>
      <c r="T33" s="38">
        <f>SUMPRODUCT(LTA!J33:AN33,LTA!J$101:AN$101,LTA!J$105:AN$105)</f>
        <v>17.009999999999998</v>
      </c>
      <c r="U33" s="38">
        <f>SUMPRODUCT(LTA!J33:AN33,LTA!J$102:AN$102,LTA!J$105:AN$105)</f>
        <v>382.02000000000004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3.13</v>
      </c>
      <c r="AB33" s="76">
        <f>-STOA!P33</f>
        <v>0</v>
      </c>
      <c r="AC33">
        <f t="shared" si="0"/>
        <v>8.9734814276966812</v>
      </c>
      <c r="AD33">
        <f t="shared" si="1"/>
        <v>1051.1190961337761</v>
      </c>
      <c r="AE33">
        <f>'IDT-1'!F33</f>
        <v>-11.666</v>
      </c>
      <c r="AF33" s="25"/>
      <c r="AG33">
        <f t="shared" si="2"/>
        <v>1039.4530961337762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6.0179999999999998</v>
      </c>
      <c r="E34">
        <f>GT_NG!T34</f>
        <v>8.2247706422018343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52.39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506.36940909370043</v>
      </c>
      <c r="P34" s="37">
        <v>75.146691322150318</v>
      </c>
      <c r="Q34" s="37">
        <v>7.72</v>
      </c>
      <c r="R34" s="39">
        <v>25.2</v>
      </c>
      <c r="S34" s="39">
        <v>0</v>
      </c>
      <c r="T34" s="38">
        <f>SUMPRODUCT(LTA!J34:AN34,LTA!J$101:AN$101,LTA!J$105:AN$105)</f>
        <v>20.93</v>
      </c>
      <c r="U34" s="38">
        <f>SUMPRODUCT(LTA!J34:AN34,LTA!J$102:AN$102,LTA!J$105:AN$105)</f>
        <v>391.20000000000005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3.13</v>
      </c>
      <c r="AB34" s="76">
        <f>-STOA!P34</f>
        <v>0</v>
      </c>
      <c r="AC34">
        <f t="shared" si="0"/>
        <v>8.8658179255569838</v>
      </c>
      <c r="AD34">
        <f t="shared" si="1"/>
        <v>1047.4630531324958</v>
      </c>
      <c r="AE34">
        <f>'IDT-1'!F34</f>
        <v>-11.884</v>
      </c>
      <c r="AF34" s="25"/>
      <c r="AG34">
        <f t="shared" si="2"/>
        <v>1035.5790531324958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6.0179999999999998</v>
      </c>
      <c r="E35">
        <f>GT_NG!T35</f>
        <v>7.6520848573518672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484.78264459696652</v>
      </c>
      <c r="P35" s="37">
        <v>19.28</v>
      </c>
      <c r="Q35" s="37">
        <v>7.72</v>
      </c>
      <c r="R35" s="39">
        <v>25.2</v>
      </c>
      <c r="S35" s="39">
        <v>0</v>
      </c>
      <c r="T35" s="38">
        <f>SUMPRODUCT(LTA!J35:AN35,LTA!J$101:AN$101,LTA!J$105:AN$105)</f>
        <v>24.97</v>
      </c>
      <c r="U35" s="38">
        <f>SUMPRODUCT(LTA!J35:AN35,LTA!J$102:AN$102,LTA!J$105:AN$105)</f>
        <v>400.16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3.13</v>
      </c>
      <c r="AB35" s="76">
        <f>-STOA!P35</f>
        <v>0</v>
      </c>
      <c r="AC35">
        <f t="shared" si="0"/>
        <v>8.1706453553117608</v>
      </c>
      <c r="AD35">
        <f t="shared" si="1"/>
        <v>1019.2693767582418</v>
      </c>
      <c r="AE35">
        <f>'IDT-1'!F35</f>
        <v>21.471</v>
      </c>
      <c r="AF35" s="25"/>
      <c r="AG35">
        <f t="shared" si="2"/>
        <v>1040.7403767582418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6.0179999999999998</v>
      </c>
      <c r="E36">
        <f>GT_NG!T36</f>
        <v>7.6520848573518672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465.95675139070806</v>
      </c>
      <c r="P36" s="37">
        <v>19.28</v>
      </c>
      <c r="Q36" s="37">
        <v>7.72</v>
      </c>
      <c r="R36" s="39">
        <v>25.2</v>
      </c>
      <c r="S36" s="39">
        <v>0</v>
      </c>
      <c r="T36" s="38">
        <f>SUMPRODUCT(LTA!J36:AN36,LTA!J$101:AN$101,LTA!J$105:AN$105)</f>
        <v>34.03</v>
      </c>
      <c r="U36" s="38">
        <f>SUMPRODUCT(LTA!J36:AN36,LTA!J$102:AN$102,LTA!J$105:AN$105)</f>
        <v>409.25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3.13</v>
      </c>
      <c r="AB36" s="76">
        <f>-STOA!P36</f>
        <v>0</v>
      </c>
      <c r="AC36">
        <f t="shared" si="0"/>
        <v>8.1653733883029425</v>
      </c>
      <c r="AD36">
        <f t="shared" si="1"/>
        <v>1018.598755518992</v>
      </c>
      <c r="AE36">
        <f>'IDT-1'!F36</f>
        <v>30.34</v>
      </c>
      <c r="AF36" s="25"/>
      <c r="AG36">
        <f t="shared" si="2"/>
        <v>1048.9387555189919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6.0179999999999998</v>
      </c>
      <c r="E37">
        <f>GT_NG!T37</f>
        <v>7.6520848573518672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463.12902348184008</v>
      </c>
      <c r="P37" s="37">
        <v>19.28</v>
      </c>
      <c r="Q37" s="37">
        <v>7.72</v>
      </c>
      <c r="R37" s="39">
        <v>25.2</v>
      </c>
      <c r="S37" s="39">
        <v>0</v>
      </c>
      <c r="T37" s="38">
        <f>SUMPRODUCT(LTA!J37:AN37,LTA!J$101:AN$101,LTA!J$105:AN$105)</f>
        <v>41.29</v>
      </c>
      <c r="U37" s="38">
        <f>SUMPRODUCT(LTA!J37:AN37,LTA!J$102:AN$102,LTA!J$105:AN$105)</f>
        <v>395.85999999999996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3.13</v>
      </c>
      <c r="AB37" s="76">
        <f>-STOA!P37</f>
        <v>0</v>
      </c>
      <c r="AC37">
        <f t="shared" si="0"/>
        <v>8.2048699277877279</v>
      </c>
      <c r="AD37">
        <f t="shared" si="1"/>
        <v>1043.701531070639</v>
      </c>
      <c r="AE37">
        <f>'IDT-1'!F37</f>
        <v>18.945</v>
      </c>
      <c r="AF37" s="25"/>
      <c r="AG37">
        <f t="shared" si="2"/>
        <v>1062.646531070639</v>
      </c>
      <c r="AI37" s="35">
        <f>PXIL!J37</f>
        <v>0</v>
      </c>
      <c r="AJ37" s="35">
        <f>PXIL!P37</f>
        <v>0</v>
      </c>
      <c r="AK37" s="35">
        <f>RTM_IEX!J37</f>
        <v>24.1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6.0179999999999998</v>
      </c>
      <c r="E38">
        <f>GT_NG!T38</f>
        <v>7.6520848573518672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463.11102621594813</v>
      </c>
      <c r="P38" s="37">
        <v>19.28</v>
      </c>
      <c r="Q38" s="37">
        <v>7.72</v>
      </c>
      <c r="R38" s="39">
        <v>25.2</v>
      </c>
      <c r="S38" s="39">
        <v>0</v>
      </c>
      <c r="T38" s="38">
        <f>SUMPRODUCT(LTA!J38:AN38,LTA!J$101:AN$101,LTA!J$105:AN$105)</f>
        <v>51.32</v>
      </c>
      <c r="U38" s="38">
        <f>SUMPRODUCT(LTA!J38:AN38,LTA!J$102:AN$102,LTA!J$105:AN$105)</f>
        <v>404.21999999999997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3.13</v>
      </c>
      <c r="AB38" s="76">
        <f>-STOA!P38</f>
        <v>0</v>
      </c>
      <c r="AC38">
        <f t="shared" si="0"/>
        <v>8.3105755491137749</v>
      </c>
      <c r="AD38">
        <f t="shared" si="1"/>
        <v>1057.1478281834213</v>
      </c>
      <c r="AE38">
        <f>'IDT-1'!F38</f>
        <v>6.9279999999999999</v>
      </c>
      <c r="AF38" s="25"/>
      <c r="AG38">
        <f t="shared" si="2"/>
        <v>1064.0758281834214</v>
      </c>
      <c r="AI38" s="35">
        <f>PXIL!J38</f>
        <v>0</v>
      </c>
      <c r="AJ38" s="35">
        <f>PXIL!P38</f>
        <v>0</v>
      </c>
      <c r="AK38" s="35">
        <f>RTM_IEX!J38</f>
        <v>19.28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6.0179999999999998</v>
      </c>
      <c r="E39">
        <f>GT_NG!T39</f>
        <v>7.568910021945868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450.39332001731384</v>
      </c>
      <c r="P39" s="37">
        <v>19.28</v>
      </c>
      <c r="Q39" s="37">
        <v>7.72</v>
      </c>
      <c r="R39" s="39">
        <v>25.2</v>
      </c>
      <c r="S39" s="39">
        <v>0</v>
      </c>
      <c r="T39" s="38">
        <f>SUMPRODUCT(LTA!J39:AN39,LTA!J$101:AN$101,LTA!J$105:AN$105)</f>
        <v>58.4</v>
      </c>
      <c r="U39" s="38">
        <f>SUMPRODUCT(LTA!J39:AN39,LTA!J$102:AN$102,LTA!J$105:AN$105)</f>
        <v>363.51999999999992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3.13</v>
      </c>
      <c r="AB39" s="76">
        <f>-STOA!P39</f>
        <v>0</v>
      </c>
      <c r="AC39">
        <f t="shared" si="0"/>
        <v>7.8767218598743014</v>
      </c>
      <c r="AD39">
        <f t="shared" si="1"/>
        <v>981.8808008386203</v>
      </c>
      <c r="AE39">
        <f>'IDT-1'!F39</f>
        <v>87</v>
      </c>
      <c r="AF39" s="25"/>
      <c r="AG39">
        <f t="shared" si="2"/>
        <v>1068.8808008386204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6.0179999999999998</v>
      </c>
      <c r="E40">
        <f>GT_NG!T40</f>
        <v>7.568910021945868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450.39332001731384</v>
      </c>
      <c r="P40" s="37">
        <v>19.28</v>
      </c>
      <c r="Q40" s="37">
        <v>7.72</v>
      </c>
      <c r="R40" s="39">
        <v>25.2</v>
      </c>
      <c r="S40" s="39">
        <v>0</v>
      </c>
      <c r="T40" s="38">
        <f>SUMPRODUCT(LTA!J40:AN40,LTA!J$101:AN$101,LTA!J$105:AN$105)</f>
        <v>65.48</v>
      </c>
      <c r="U40" s="38">
        <f>SUMPRODUCT(LTA!J40:AN40,LTA!J$102:AN$102,LTA!J$105:AN$105)</f>
        <v>409.90999999999991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3.13</v>
      </c>
      <c r="AB40" s="76">
        <f>-STOA!P40</f>
        <v>0</v>
      </c>
      <c r="AC40">
        <f t="shared" si="0"/>
        <v>8.290366677048258</v>
      </c>
      <c r="AD40">
        <f t="shared" si="1"/>
        <v>1054.5771560214466</v>
      </c>
      <c r="AE40">
        <f>'IDT-1'!F40</f>
        <v>90</v>
      </c>
      <c r="AF40" s="25"/>
      <c r="AG40">
        <f t="shared" si="2"/>
        <v>1144.5771560214466</v>
      </c>
      <c r="AI40" s="35">
        <f>PXIL!J40</f>
        <v>0</v>
      </c>
      <c r="AJ40" s="35">
        <f>PXIL!P40</f>
        <v>0</v>
      </c>
      <c r="AK40" s="35">
        <f>RTM_IEX!J40</f>
        <v>9.64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6.0179999999999998</v>
      </c>
      <c r="E41">
        <f>GT_NG!T41</f>
        <v>7.568910021945868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453.58736279172695</v>
      </c>
      <c r="P41" s="37">
        <v>19.28</v>
      </c>
      <c r="Q41" s="37">
        <v>7.72</v>
      </c>
      <c r="R41" s="39">
        <v>25.2</v>
      </c>
      <c r="S41" s="39">
        <v>0</v>
      </c>
      <c r="T41" s="38">
        <f>SUMPRODUCT(LTA!J41:AN41,LTA!J$101:AN$101,LTA!J$105:AN$105)</f>
        <v>58.41</v>
      </c>
      <c r="U41" s="38">
        <f>SUMPRODUCT(LTA!J41:AN41,LTA!J$102:AN$102,LTA!J$105:AN$105)</f>
        <v>417.46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79.06</v>
      </c>
      <c r="Z41" s="35">
        <f>IEX!P41</f>
        <v>0</v>
      </c>
      <c r="AA41" s="76">
        <f>STOA!J41</f>
        <v>3.13</v>
      </c>
      <c r="AB41" s="76">
        <f>-STOA!P41</f>
        <v>0</v>
      </c>
      <c r="AC41">
        <f t="shared" si="0"/>
        <v>9.0484802106886804</v>
      </c>
      <c r="AD41">
        <f t="shared" si="1"/>
        <v>1151.013085262219</v>
      </c>
      <c r="AE41">
        <f>'IDT-1'!F41</f>
        <v>51</v>
      </c>
      <c r="AF41" s="25"/>
      <c r="AG41">
        <f t="shared" si="2"/>
        <v>1202.013085262219</v>
      </c>
      <c r="AI41" s="35">
        <f>PXIL!J41</f>
        <v>0</v>
      </c>
      <c r="AJ41" s="35">
        <f>PXIL!P41</f>
        <v>0</v>
      </c>
      <c r="AK41" s="35">
        <f>RTM_IEX!J41</f>
        <v>24.1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6.0179999999999998</v>
      </c>
      <c r="E42">
        <f>GT_NG!T42</f>
        <v>7.568910021945868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453.587362791727</v>
      </c>
      <c r="P42" s="37">
        <v>19.28</v>
      </c>
      <c r="Q42" s="37">
        <v>7.72</v>
      </c>
      <c r="R42" s="39">
        <v>25.2</v>
      </c>
      <c r="S42" s="39">
        <v>0</v>
      </c>
      <c r="T42" s="38">
        <f>SUMPRODUCT(LTA!J42:AN42,LTA!J$101:AN$101,LTA!J$105:AN$105)</f>
        <v>70.38</v>
      </c>
      <c r="U42" s="38">
        <f>SUMPRODUCT(LTA!J42:AN42,LTA!J$102:AN$102,LTA!J$105:AN$105)</f>
        <v>424.89999999999992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106.05</v>
      </c>
      <c r="Z42" s="35">
        <f>IEX!P42</f>
        <v>0</v>
      </c>
      <c r="AA42" s="76">
        <f>STOA!J42</f>
        <v>3.13</v>
      </c>
      <c r="AB42" s="76">
        <f>-STOA!P42</f>
        <v>0</v>
      </c>
      <c r="AC42">
        <f t="shared" si="0"/>
        <v>9.4855922106886812</v>
      </c>
      <c r="AD42">
        <f t="shared" si="1"/>
        <v>1206.6159732622191</v>
      </c>
      <c r="AE42">
        <f>'IDT-1'!F42</f>
        <v>36</v>
      </c>
      <c r="AF42" s="25"/>
      <c r="AG42">
        <f t="shared" si="2"/>
        <v>1242.6159732622191</v>
      </c>
      <c r="AI42" s="35">
        <f>PXIL!J42</f>
        <v>0</v>
      </c>
      <c r="AJ42" s="35">
        <f>PXIL!P42</f>
        <v>0</v>
      </c>
      <c r="AK42" s="35">
        <f>RTM_IEX!J42</f>
        <v>33.74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6.0179999999999998</v>
      </c>
      <c r="E43">
        <f>GT_NG!T43</f>
        <v>7.568910021945868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444.13812757433561</v>
      </c>
      <c r="P43" s="37">
        <v>19.28</v>
      </c>
      <c r="Q43" s="37">
        <v>7.72</v>
      </c>
      <c r="R43" s="39">
        <v>25.2</v>
      </c>
      <c r="S43" s="39">
        <v>0</v>
      </c>
      <c r="T43" s="38">
        <f>SUMPRODUCT(LTA!J43:AN43,LTA!J$101:AN$101,LTA!J$105:AN$105)</f>
        <v>77.010000000000005</v>
      </c>
      <c r="U43" s="38">
        <f>SUMPRODUCT(LTA!J43:AN43,LTA!J$102:AN$102,LTA!J$105:AN$105)</f>
        <v>429.68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104.12</v>
      </c>
      <c r="Z43" s="35">
        <f>IEX!P43</f>
        <v>0</v>
      </c>
      <c r="AA43" s="76">
        <f>STOA!J43</f>
        <v>3.13</v>
      </c>
      <c r="AB43" s="76">
        <f>-STOA!P43</f>
        <v>0</v>
      </c>
      <c r="AC43">
        <f t="shared" si="0"/>
        <v>9.5986981759930305</v>
      </c>
      <c r="AD43">
        <f t="shared" si="1"/>
        <v>1221.0036320795239</v>
      </c>
      <c r="AE43">
        <f>'IDT-1'!F43</f>
        <v>49</v>
      </c>
      <c r="AF43" s="25"/>
      <c r="AG43">
        <f t="shared" si="2"/>
        <v>1270.0036320795239</v>
      </c>
      <c r="AI43" s="35">
        <f>PXIL!J43</f>
        <v>0</v>
      </c>
      <c r="AJ43" s="35">
        <f>PXIL!P43</f>
        <v>0</v>
      </c>
      <c r="AK43" s="35">
        <f>RTM_IEX!J43</f>
        <v>48.21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6.0179999999999998</v>
      </c>
      <c r="E44">
        <f>GT_NG!T44</f>
        <v>6.9993545937737291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443.6503259439009</v>
      </c>
      <c r="P44" s="37">
        <v>19.28</v>
      </c>
      <c r="Q44" s="37">
        <v>7.72</v>
      </c>
      <c r="R44" s="39">
        <v>25.2</v>
      </c>
      <c r="S44" s="39">
        <v>0</v>
      </c>
      <c r="T44" s="38">
        <f>SUMPRODUCT(LTA!J44:AN44,LTA!J$101:AN$101,LTA!J$105:AN$105)</f>
        <v>83.95</v>
      </c>
      <c r="U44" s="38">
        <f>SUMPRODUCT(LTA!J44:AN44,LTA!J$102:AN$102,LTA!J$105:AN$105)</f>
        <v>435.5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107.01</v>
      </c>
      <c r="Z44" s="35">
        <f>IEX!P44</f>
        <v>0</v>
      </c>
      <c r="AA44" s="76">
        <f>STOA!J44</f>
        <v>3.13</v>
      </c>
      <c r="AB44" s="76">
        <f>-STOA!P44</f>
        <v>0</v>
      </c>
      <c r="AC44">
        <f t="shared" si="0"/>
        <v>9.5996547909358974</v>
      </c>
      <c r="AD44">
        <f t="shared" si="1"/>
        <v>1221.125318405974</v>
      </c>
      <c r="AE44">
        <f>'IDT-1'!F44</f>
        <v>70</v>
      </c>
      <c r="AF44" s="25"/>
      <c r="AG44">
        <f t="shared" si="2"/>
        <v>1291.125318405974</v>
      </c>
      <c r="AI44" s="35">
        <f>PXIL!J44</f>
        <v>0</v>
      </c>
      <c r="AJ44" s="35">
        <f>PXIL!P44</f>
        <v>0</v>
      </c>
      <c r="AK44" s="35">
        <f>RTM_IEX!J44</f>
        <v>33.74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5.1152999999999995</v>
      </c>
      <c r="E45">
        <f>GT_NG!T45</f>
        <v>6.9993545937737291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443.65032594390084</v>
      </c>
      <c r="P45" s="37">
        <v>19.28</v>
      </c>
      <c r="Q45" s="37">
        <v>7.72</v>
      </c>
      <c r="R45" s="39">
        <v>25.2</v>
      </c>
      <c r="S45" s="39">
        <v>0</v>
      </c>
      <c r="T45" s="38">
        <f>SUMPRODUCT(LTA!J45:AN45,LTA!J$101:AN$101,LTA!J$105:AN$105)</f>
        <v>90.59</v>
      </c>
      <c r="U45" s="38">
        <f>SUMPRODUCT(LTA!J45:AN45,LTA!J$102:AN$102,LTA!J$105:AN$105)</f>
        <v>429.43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126.3</v>
      </c>
      <c r="Z45" s="35">
        <f>IEX!P45</f>
        <v>0</v>
      </c>
      <c r="AA45" s="76">
        <f>STOA!J45</f>
        <v>3.13</v>
      </c>
      <c r="AB45" s="76">
        <f>-STOA!P45</f>
        <v>0</v>
      </c>
      <c r="AC45">
        <f t="shared" si="0"/>
        <v>9.7100037309358953</v>
      </c>
      <c r="AD45">
        <f t="shared" si="1"/>
        <v>1235.1622694659738</v>
      </c>
      <c r="AE45">
        <f>'IDT-1'!F45</f>
        <v>60</v>
      </c>
      <c r="AF45" s="25"/>
      <c r="AG45">
        <f t="shared" si="2"/>
        <v>1295.1622694659738</v>
      </c>
      <c r="AI45" s="35">
        <f>PXIL!J45</f>
        <v>0</v>
      </c>
      <c r="AJ45" s="35">
        <f>PXIL!P45</f>
        <v>0</v>
      </c>
      <c r="AK45" s="35">
        <f>RTM_IEX!J45</f>
        <v>28.93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5.1152999999999995</v>
      </c>
      <c r="E46">
        <f>GT_NG!T46</f>
        <v>6.9993545937737291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443.65032594390084</v>
      </c>
      <c r="P46" s="37">
        <v>19.28</v>
      </c>
      <c r="Q46" s="37">
        <v>7.72</v>
      </c>
      <c r="R46" s="39">
        <v>25.2</v>
      </c>
      <c r="S46" s="39">
        <v>0</v>
      </c>
      <c r="T46" s="38">
        <f>SUMPRODUCT(LTA!J46:AN46,LTA!J$101:AN$101,LTA!J$105:AN$105)</f>
        <v>95.97</v>
      </c>
      <c r="U46" s="38">
        <f>SUMPRODUCT(LTA!J46:AN46,LTA!J$102:AN$102,LTA!J$105:AN$105)</f>
        <v>432.7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129.19</v>
      </c>
      <c r="Z46" s="35">
        <f>IEX!P46</f>
        <v>0</v>
      </c>
      <c r="AA46" s="76">
        <f>STOA!J46</f>
        <v>3.13</v>
      </c>
      <c r="AB46" s="76">
        <f>-STOA!P46</f>
        <v>0</v>
      </c>
      <c r="AC46">
        <f t="shared" si="0"/>
        <v>9.7624197309358962</v>
      </c>
      <c r="AD46">
        <f t="shared" si="1"/>
        <v>1241.8298534659739</v>
      </c>
      <c r="AE46">
        <f>'IDT-1'!F46</f>
        <v>60</v>
      </c>
      <c r="AF46" s="25"/>
      <c r="AG46">
        <f t="shared" si="2"/>
        <v>1301.8298534659739</v>
      </c>
      <c r="AI46" s="35">
        <f>PXIL!J46</f>
        <v>0</v>
      </c>
      <c r="AJ46" s="35">
        <f>PXIL!P46</f>
        <v>0</v>
      </c>
      <c r="AK46" s="35">
        <f>RTM_IEX!J46</f>
        <v>24.11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5.1152999999999995</v>
      </c>
      <c r="E47">
        <f>GT_NG!T47</f>
        <v>6.9993545937737291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443.97552703085739</v>
      </c>
      <c r="P47" s="37">
        <v>19.28</v>
      </c>
      <c r="Q47" s="37">
        <v>7.72</v>
      </c>
      <c r="R47" s="39">
        <v>25.2</v>
      </c>
      <c r="S47" s="39">
        <v>0</v>
      </c>
      <c r="T47" s="38">
        <f>SUMPRODUCT(LTA!J47:AN47,LTA!J$101:AN$101,LTA!J$105:AN$105)</f>
        <v>103.38</v>
      </c>
      <c r="U47" s="38">
        <f>SUMPRODUCT(LTA!J47:AN47,LTA!J$102:AN$102,LTA!J$105:AN$105)</f>
        <v>438.76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143.65</v>
      </c>
      <c r="Z47" s="35">
        <f>IEX!P47</f>
        <v>0</v>
      </c>
      <c r="AA47" s="76">
        <f>STOA!J47</f>
        <v>3.13</v>
      </c>
      <c r="AB47" s="76">
        <f>-STOA!P47</f>
        <v>0</v>
      </c>
      <c r="AC47">
        <f t="shared" si="0"/>
        <v>10.020406299414157</v>
      </c>
      <c r="AD47">
        <f t="shared" si="1"/>
        <v>1274.6470679844522</v>
      </c>
      <c r="AE47">
        <f>'IDT-1'!F47</f>
        <v>44</v>
      </c>
      <c r="AF47" s="25"/>
      <c r="AG47">
        <f t="shared" si="2"/>
        <v>1318.6470679844522</v>
      </c>
      <c r="AI47" s="35">
        <f>PXIL!J47</f>
        <v>0</v>
      </c>
      <c r="AJ47" s="35">
        <f>PXIL!P47</f>
        <v>0</v>
      </c>
      <c r="AK47" s="35">
        <f>RTM_IEX!J47</f>
        <v>28.93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5.1152999999999995</v>
      </c>
      <c r="E48">
        <f>GT_NG!T48</f>
        <v>6.9993545937737291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453.77144279172694</v>
      </c>
      <c r="P48" s="37">
        <v>19.28</v>
      </c>
      <c r="Q48" s="37">
        <v>7.72</v>
      </c>
      <c r="R48" s="39">
        <v>25.2</v>
      </c>
      <c r="S48" s="39">
        <v>0</v>
      </c>
      <c r="T48" s="38">
        <f>SUMPRODUCT(LTA!J48:AN48,LTA!J$101:AN$101,LTA!J$105:AN$105)</f>
        <v>106.38</v>
      </c>
      <c r="U48" s="38">
        <f>SUMPRODUCT(LTA!J48:AN48,LTA!J$102:AN$102,LTA!J$105:AN$105)</f>
        <v>442.34999999999997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142.69</v>
      </c>
      <c r="Z48" s="35">
        <f>IEX!P48</f>
        <v>0</v>
      </c>
      <c r="AA48" s="76">
        <f>STOA!J48</f>
        <v>3.13</v>
      </c>
      <c r="AB48" s="76">
        <f>-STOA!P48</f>
        <v>0</v>
      </c>
      <c r="AC48">
        <f t="shared" si="0"/>
        <v>10.178246442348939</v>
      </c>
      <c r="AD48">
        <f t="shared" si="1"/>
        <v>1294.7251436023869</v>
      </c>
      <c r="AE48">
        <f>'IDT-1'!F48</f>
        <v>44</v>
      </c>
      <c r="AF48" s="25"/>
      <c r="AG48">
        <f t="shared" si="2"/>
        <v>1338.7251436023869</v>
      </c>
      <c r="AI48" s="35">
        <f>PXIL!J48</f>
        <v>0</v>
      </c>
      <c r="AJ48" s="35">
        <f>PXIL!P48</f>
        <v>0</v>
      </c>
      <c r="AK48" s="35">
        <f>RTM_IEX!J48</f>
        <v>33.74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5.1152999999999995</v>
      </c>
      <c r="E49">
        <f>GT_NG!T49</f>
        <v>6.9993545937737291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455.41585818274689</v>
      </c>
      <c r="P49" s="37">
        <v>19.28</v>
      </c>
      <c r="Q49" s="37">
        <v>7.72</v>
      </c>
      <c r="R49" s="39">
        <v>25.2</v>
      </c>
      <c r="S49" s="39">
        <v>0</v>
      </c>
      <c r="T49" s="38">
        <f>SUMPRODUCT(LTA!J49:AN49,LTA!J$101:AN$101,LTA!J$105:AN$105)</f>
        <v>106.38</v>
      </c>
      <c r="U49" s="38">
        <f>SUMPRODUCT(LTA!J49:AN49,LTA!J$102:AN$102,LTA!J$105:AN$105)</f>
        <v>445.39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141.72</v>
      </c>
      <c r="Z49" s="35">
        <f>IEX!P49</f>
        <v>0</v>
      </c>
      <c r="AA49" s="76">
        <f>STOA!J49</f>
        <v>3.13</v>
      </c>
      <c r="AB49" s="76">
        <f>-STOA!P49</f>
        <v>0</v>
      </c>
      <c r="AC49">
        <f t="shared" si="0"/>
        <v>10.094430882398894</v>
      </c>
      <c r="AD49">
        <f t="shared" si="1"/>
        <v>1284.0633745533567</v>
      </c>
      <c r="AE49">
        <f>'IDT-1'!F49</f>
        <v>44</v>
      </c>
      <c r="AF49" s="25"/>
      <c r="AG49">
        <f t="shared" si="2"/>
        <v>1328.0633745533567</v>
      </c>
      <c r="AI49" s="35">
        <f>PXIL!J49</f>
        <v>0</v>
      </c>
      <c r="AJ49" s="35">
        <f>PXIL!P49</f>
        <v>0</v>
      </c>
      <c r="AK49" s="35">
        <f>RTM_IEX!J49</f>
        <v>19.28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5.1152999999999995</v>
      </c>
      <c r="E50">
        <f>GT_NG!T50</f>
        <v>6.4398184688239937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447.62334642187733</v>
      </c>
      <c r="P50" s="37">
        <v>19.28</v>
      </c>
      <c r="Q50" s="37">
        <v>7.72</v>
      </c>
      <c r="R50" s="39">
        <v>25.2</v>
      </c>
      <c r="S50" s="39">
        <v>0</v>
      </c>
      <c r="T50" s="38">
        <f>SUMPRODUCT(LTA!J50:AN50,LTA!J$101:AN$101,LTA!J$105:AN$105)</f>
        <v>106.38</v>
      </c>
      <c r="U50" s="38">
        <f>SUMPRODUCT(LTA!J50:AN50,LTA!J$102:AN$102,LTA!J$105:AN$105)</f>
        <v>448.29999999999995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150.4</v>
      </c>
      <c r="Z50" s="35">
        <f>IEX!P50</f>
        <v>0</v>
      </c>
      <c r="AA50" s="76">
        <f>STOA!J50</f>
        <v>3.13</v>
      </c>
      <c r="AB50" s="76">
        <f>-STOA!P50</f>
        <v>0</v>
      </c>
      <c r="AC50">
        <f t="shared" si="0"/>
        <v>10.119686908889504</v>
      </c>
      <c r="AD50">
        <f t="shared" si="1"/>
        <v>1287.276070641047</v>
      </c>
      <c r="AE50">
        <f>'IDT-1'!F50</f>
        <v>39</v>
      </c>
      <c r="AF50" s="25"/>
      <c r="AG50">
        <f t="shared" si="2"/>
        <v>1326.276070641047</v>
      </c>
      <c r="AI50" s="35">
        <f>PXIL!J50</f>
        <v>0</v>
      </c>
      <c r="AJ50" s="35">
        <f>PXIL!P50</f>
        <v>0</v>
      </c>
      <c r="AK50" s="35">
        <f>RTM_IEX!J50</f>
        <v>19.28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5.1152999999999995</v>
      </c>
      <c r="E51">
        <f>GT_NG!T51</f>
        <v>6.4398184688239937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445.1628201392686</v>
      </c>
      <c r="P51" s="37">
        <v>19.28</v>
      </c>
      <c r="Q51" s="37">
        <v>7.72</v>
      </c>
      <c r="R51" s="39">
        <v>25.2</v>
      </c>
      <c r="S51" s="39">
        <v>0</v>
      </c>
      <c r="T51" s="38">
        <f>SUMPRODUCT(LTA!J51:AN51,LTA!J$101:AN$101,LTA!J$105:AN$105)</f>
        <v>106.38</v>
      </c>
      <c r="U51" s="38">
        <f>SUMPRODUCT(LTA!J51:AN51,LTA!J$102:AN$102,LTA!J$105:AN$105)</f>
        <v>447.95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147.51</v>
      </c>
      <c r="Z51" s="35">
        <f>IEX!P51</f>
        <v>0</v>
      </c>
      <c r="AA51" s="76">
        <f>STOA!J51</f>
        <v>3.13</v>
      </c>
      <c r="AB51" s="76">
        <f>-STOA!P51</f>
        <v>0</v>
      </c>
      <c r="AC51">
        <f t="shared" si="0"/>
        <v>10.112818803885155</v>
      </c>
      <c r="AD51">
        <f t="shared" si="1"/>
        <v>1286.4024124634425</v>
      </c>
      <c r="AE51">
        <f>'IDT-1'!F51</f>
        <v>39</v>
      </c>
      <c r="AF51" s="25"/>
      <c r="AG51">
        <f t="shared" si="2"/>
        <v>1325.4024124634425</v>
      </c>
      <c r="AI51" s="35">
        <f>PXIL!J51</f>
        <v>0</v>
      </c>
      <c r="AJ51" s="35">
        <f>PXIL!P51</f>
        <v>0</v>
      </c>
      <c r="AK51" s="35">
        <f>RTM_IEX!J51</f>
        <v>24.1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5.1152999999999995</v>
      </c>
      <c r="E52">
        <f>GT_NG!T52</f>
        <v>6.4398184688239937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445.1628201392686</v>
      </c>
      <c r="P52" s="37">
        <v>19.28</v>
      </c>
      <c r="Q52" s="37">
        <v>7.72</v>
      </c>
      <c r="R52" s="39">
        <v>25.2</v>
      </c>
      <c r="S52" s="39">
        <v>0</v>
      </c>
      <c r="T52" s="38">
        <f>SUMPRODUCT(LTA!J52:AN52,LTA!J$101:AN$101,LTA!J$105:AN$105)</f>
        <v>106.38</v>
      </c>
      <c r="U52" s="38">
        <f>SUMPRODUCT(LTA!J52:AN52,LTA!J$102:AN$102,LTA!J$105:AN$105)</f>
        <v>448.16999999999996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140.76</v>
      </c>
      <c r="Z52" s="35">
        <f>IEX!P52</f>
        <v>0</v>
      </c>
      <c r="AA52" s="76">
        <f>STOA!J52</f>
        <v>3.13</v>
      </c>
      <c r="AB52" s="76">
        <f>-STOA!P52</f>
        <v>0</v>
      </c>
      <c r="AC52">
        <f t="shared" si="0"/>
        <v>10.024288803885156</v>
      </c>
      <c r="AD52">
        <f t="shared" si="1"/>
        <v>1275.1409424634426</v>
      </c>
      <c r="AE52">
        <f>'IDT-1'!F52</f>
        <v>39</v>
      </c>
      <c r="AF52" s="25"/>
      <c r="AG52">
        <f t="shared" si="2"/>
        <v>1314.1409424634426</v>
      </c>
      <c r="AI52" s="35">
        <f>PXIL!J52</f>
        <v>0</v>
      </c>
      <c r="AJ52" s="35">
        <f>PXIL!P52</f>
        <v>0</v>
      </c>
      <c r="AK52" s="35">
        <f>RTM_IEX!J52</f>
        <v>19.28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5.1152999999999995</v>
      </c>
      <c r="E53">
        <f>GT_NG!T53</f>
        <v>6.4398184688239937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445.1628201392686</v>
      </c>
      <c r="P53" s="37">
        <v>19.28</v>
      </c>
      <c r="Q53" s="37">
        <v>7.72</v>
      </c>
      <c r="R53" s="39">
        <v>25.2</v>
      </c>
      <c r="S53" s="39">
        <v>0</v>
      </c>
      <c r="T53" s="38">
        <f>SUMPRODUCT(LTA!J53:AN53,LTA!J$101:AN$101,LTA!J$105:AN$105)</f>
        <v>106.38</v>
      </c>
      <c r="U53" s="38">
        <f>SUMPRODUCT(LTA!J53:AN53,LTA!J$102:AN$102,LTA!J$105:AN$105)</f>
        <v>448.33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144.61000000000001</v>
      </c>
      <c r="Z53" s="35">
        <f>IEX!P53</f>
        <v>0</v>
      </c>
      <c r="AA53" s="76">
        <f>STOA!J53</f>
        <v>3.13</v>
      </c>
      <c r="AB53" s="76">
        <f>-STOA!P53</f>
        <v>0</v>
      </c>
      <c r="AC53">
        <f t="shared" si="0"/>
        <v>9.9427788038851563</v>
      </c>
      <c r="AD53">
        <f t="shared" si="1"/>
        <v>1264.7724524634425</v>
      </c>
      <c r="AE53">
        <f>'IDT-1'!F53</f>
        <v>34</v>
      </c>
      <c r="AF53" s="25"/>
      <c r="AG53">
        <f t="shared" si="2"/>
        <v>1298.7724524634425</v>
      </c>
      <c r="AI53" s="35">
        <f>PXIL!J53</f>
        <v>0</v>
      </c>
      <c r="AJ53" s="35">
        <f>PXIL!P53</f>
        <v>0</v>
      </c>
      <c r="AK53" s="35">
        <f>RTM_IEX!J53</f>
        <v>4.82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5.1152999999999995</v>
      </c>
      <c r="E54">
        <f>GT_NG!T54</f>
        <v>6.4398184688239937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445.1628201392686</v>
      </c>
      <c r="P54" s="37">
        <v>19.28</v>
      </c>
      <c r="Q54" s="37">
        <v>7.72</v>
      </c>
      <c r="R54" s="39">
        <v>25.2</v>
      </c>
      <c r="S54" s="39">
        <v>0</v>
      </c>
      <c r="T54" s="38">
        <f>SUMPRODUCT(LTA!J54:AN54,LTA!J$101:AN$101,LTA!J$105:AN$105)</f>
        <v>106.38</v>
      </c>
      <c r="U54" s="38">
        <f>SUMPRODUCT(LTA!J54:AN54,LTA!J$102:AN$102,LTA!J$105:AN$105)</f>
        <v>447.96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124.37</v>
      </c>
      <c r="Z54" s="35">
        <f>IEX!P54</f>
        <v>0</v>
      </c>
      <c r="AA54" s="76">
        <f>STOA!J54</f>
        <v>3.13</v>
      </c>
      <c r="AB54" s="76">
        <f>-STOA!P54</f>
        <v>0</v>
      </c>
      <c r="AC54">
        <f t="shared" si="0"/>
        <v>9.8623445781242189</v>
      </c>
      <c r="AD54">
        <f t="shared" si="1"/>
        <v>1224.4228866892033</v>
      </c>
      <c r="AE54">
        <f>'IDT-1'!F54</f>
        <v>39</v>
      </c>
      <c r="AF54" s="25"/>
      <c r="AG54">
        <f t="shared" si="2"/>
        <v>1263.4228866892033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5.1152999999999995</v>
      </c>
      <c r="E55">
        <f>GT_NG!T55</f>
        <v>6.4398184688239937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443.55786789020658</v>
      </c>
      <c r="P55" s="37">
        <v>19.281290236231012</v>
      </c>
      <c r="Q55" s="37">
        <v>7.72</v>
      </c>
      <c r="R55" s="39">
        <v>25.2</v>
      </c>
      <c r="S55" s="39">
        <v>0</v>
      </c>
      <c r="T55" s="38">
        <f>SUMPRODUCT(LTA!J55:AN55,LTA!J$101:AN$101,LTA!J$105:AN$105)</f>
        <v>103.26</v>
      </c>
      <c r="U55" s="38">
        <f>SUMPRODUCT(LTA!J55:AN55,LTA!J$102:AN$102,LTA!J$105:AN$105)</f>
        <v>408.07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21.21</v>
      </c>
      <c r="Z55" s="35">
        <f>IEX!P55</f>
        <v>0</v>
      </c>
      <c r="AA55" s="76">
        <f>STOA!J55</f>
        <v>3.13</v>
      </c>
      <c r="AB55" s="76">
        <f>-STOA!P55</f>
        <v>0</v>
      </c>
      <c r="AC55">
        <f t="shared" si="0"/>
        <v>8.6669822401850745</v>
      </c>
      <c r="AD55">
        <f t="shared" si="1"/>
        <v>1102.484587014312</v>
      </c>
      <c r="AE55">
        <f>'IDT-1'!F55</f>
        <v>49</v>
      </c>
      <c r="AF55" s="25"/>
      <c r="AG55">
        <f t="shared" si="2"/>
        <v>1151.484587014312</v>
      </c>
      <c r="AI55" s="35">
        <f>PXIL!J55</f>
        <v>0</v>
      </c>
      <c r="AJ55" s="35">
        <f>PXIL!P55</f>
        <v>0</v>
      </c>
      <c r="AK55" s="35">
        <f>RTM_IEX!J55</f>
        <v>9.64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5.1152999999999995</v>
      </c>
      <c r="E56">
        <f>GT_NG!T56</f>
        <v>6.4398184688239937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443.55786789020658</v>
      </c>
      <c r="P56" s="37">
        <v>19.28</v>
      </c>
      <c r="Q56" s="37">
        <v>7.72</v>
      </c>
      <c r="R56" s="39">
        <v>25.2</v>
      </c>
      <c r="S56" s="39">
        <v>0</v>
      </c>
      <c r="T56" s="38">
        <f>SUMPRODUCT(LTA!J56:AN56,LTA!J$101:AN$101,LTA!J$105:AN$105)</f>
        <v>99.62</v>
      </c>
      <c r="U56" s="38">
        <f>SUMPRODUCT(LTA!J56:AN56,LTA!J$102:AN$102,LTA!J$105:AN$105)</f>
        <v>366.78000000000003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3.13</v>
      </c>
      <c r="AB56" s="76">
        <f>-STOA!P56</f>
        <v>0</v>
      </c>
      <c r="AC56">
        <f t="shared" si="0"/>
        <v>8.4142521763424725</v>
      </c>
      <c r="AD56">
        <f t="shared" si="1"/>
        <v>1070.3360268419235</v>
      </c>
      <c r="AE56">
        <f>'IDT-1'!F56</f>
        <v>59</v>
      </c>
      <c r="AF56" s="25"/>
      <c r="AG56">
        <f t="shared" si="2"/>
        <v>1129.3360268419235</v>
      </c>
      <c r="AI56" s="35">
        <f>PXIL!J56</f>
        <v>0</v>
      </c>
      <c r="AJ56" s="35">
        <f>PXIL!P56</f>
        <v>0</v>
      </c>
      <c r="AK56" s="35">
        <f>RTM_IEX!J56</f>
        <v>43.38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5.1152999999999995</v>
      </c>
      <c r="E57">
        <f>GT_NG!T57</f>
        <v>6.4398184688239937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438.62854389020657</v>
      </c>
      <c r="P57" s="37">
        <v>19.28</v>
      </c>
      <c r="Q57" s="37">
        <v>7.72</v>
      </c>
      <c r="R57" s="39">
        <v>25.2</v>
      </c>
      <c r="S57" s="39">
        <v>0</v>
      </c>
      <c r="T57" s="38">
        <f>SUMPRODUCT(LTA!J57:AN57,LTA!J$101:AN$101,LTA!J$105:AN$105)</f>
        <v>95.39</v>
      </c>
      <c r="U57" s="38">
        <f>SUMPRODUCT(LTA!J57:AN57,LTA!J$102:AN$102,LTA!J$105:AN$105)</f>
        <v>364.47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24.1</v>
      </c>
      <c r="Z57" s="35">
        <f>IEX!P57</f>
        <v>0</v>
      </c>
      <c r="AA57" s="76">
        <f>STOA!J57</f>
        <v>3.13</v>
      </c>
      <c r="AB57" s="76">
        <f>-STOA!P57</f>
        <v>0</v>
      </c>
      <c r="AC57">
        <f t="shared" si="0"/>
        <v>8.8512134491424703</v>
      </c>
      <c r="AD57">
        <f t="shared" si="1"/>
        <v>1125.9197415691231</v>
      </c>
      <c r="AE57">
        <f>'IDT-1'!F57</f>
        <v>59</v>
      </c>
      <c r="AF57" s="25"/>
      <c r="AG57">
        <f t="shared" si="2"/>
        <v>1184.9197415691231</v>
      </c>
      <c r="AI57" s="35">
        <f>PXIL!J57</f>
        <v>0</v>
      </c>
      <c r="AJ57" s="35">
        <f>PXIL!P57</f>
        <v>0</v>
      </c>
      <c r="AK57" s="35">
        <f>RTM_IEX!J57</f>
        <v>86.77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5.1152999999999995</v>
      </c>
      <c r="E58">
        <f>GT_NG!T58</f>
        <v>6.4398184688239937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438.62854389020657</v>
      </c>
      <c r="P58" s="37">
        <v>19.281290236231012</v>
      </c>
      <c r="Q58" s="37">
        <v>7.72</v>
      </c>
      <c r="R58" s="39">
        <v>25.2</v>
      </c>
      <c r="S58" s="39">
        <v>0</v>
      </c>
      <c r="T58" s="38">
        <f>SUMPRODUCT(LTA!J58:AN58,LTA!J$101:AN$101,LTA!J$105:AN$105)</f>
        <v>94.07</v>
      </c>
      <c r="U58" s="38">
        <f>SUMPRODUCT(LTA!J58:AN58,LTA!J$102:AN$102,LTA!J$105:AN$105)</f>
        <v>359.48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67.489999999999995</v>
      </c>
      <c r="Z58" s="35">
        <f>IEX!P58</f>
        <v>0</v>
      </c>
      <c r="AA58" s="76">
        <f>STOA!J58</f>
        <v>3.13</v>
      </c>
      <c r="AB58" s="76">
        <f>-STOA!P58</f>
        <v>0</v>
      </c>
      <c r="AC58">
        <f t="shared" si="0"/>
        <v>9.1779655129850735</v>
      </c>
      <c r="AD58">
        <f t="shared" si="1"/>
        <v>1167.4842797415115</v>
      </c>
      <c r="AE58">
        <f>'IDT-1'!F58</f>
        <v>54</v>
      </c>
      <c r="AF58" s="25"/>
      <c r="AG58">
        <f t="shared" si="2"/>
        <v>1221.4842797415115</v>
      </c>
      <c r="AI58" s="35">
        <f>PXIL!J58</f>
        <v>0</v>
      </c>
      <c r="AJ58" s="35">
        <f>PXIL!P58</f>
        <v>0</v>
      </c>
      <c r="AK58" s="35">
        <f>RTM_IEX!J58</f>
        <v>91.58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5.1152999999999995</v>
      </c>
      <c r="E59">
        <f>GT_NG!T59</f>
        <v>6.4398184688239937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438.62854389020657</v>
      </c>
      <c r="P59" s="37">
        <v>19.28</v>
      </c>
      <c r="Q59" s="37">
        <v>7.72</v>
      </c>
      <c r="R59" s="39">
        <v>25.2</v>
      </c>
      <c r="S59" s="39">
        <v>0</v>
      </c>
      <c r="T59" s="38">
        <f>SUMPRODUCT(LTA!J59:AN59,LTA!J$101:AN$101,LTA!J$105:AN$105)</f>
        <v>91.68</v>
      </c>
      <c r="U59" s="38">
        <f>SUMPRODUCT(LTA!J59:AN59,LTA!J$102:AN$102,LTA!J$105:AN$105)</f>
        <v>354.29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92.55</v>
      </c>
      <c r="Z59" s="35">
        <f>IEX!P59</f>
        <v>0</v>
      </c>
      <c r="AA59" s="76">
        <f>STOA!J59</f>
        <v>3.04</v>
      </c>
      <c r="AB59" s="76">
        <f>-STOA!P59</f>
        <v>0</v>
      </c>
      <c r="AC59">
        <f t="shared" si="0"/>
        <v>9.2384054491424692</v>
      </c>
      <c r="AD59">
        <f t="shared" si="1"/>
        <v>1175.172549569123</v>
      </c>
      <c r="AE59">
        <f>'IDT-1'!F59</f>
        <v>54</v>
      </c>
      <c r="AF59" s="25"/>
      <c r="AG59">
        <f t="shared" si="2"/>
        <v>1229.172549569123</v>
      </c>
      <c r="AI59" s="35">
        <f>PXIL!J59</f>
        <v>0</v>
      </c>
      <c r="AJ59" s="35">
        <f>PXIL!P59</f>
        <v>0</v>
      </c>
      <c r="AK59" s="35">
        <f>RTM_IEX!J59</f>
        <v>81.94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5.1152999999999995</v>
      </c>
      <c r="E60">
        <f>GT_NG!T60</f>
        <v>6.4398184688239937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438.58840474824865</v>
      </c>
      <c r="P60" s="37">
        <v>19.28</v>
      </c>
      <c r="Q60" s="37">
        <v>7.72</v>
      </c>
      <c r="R60" s="39">
        <v>25.2</v>
      </c>
      <c r="S60" s="39">
        <v>0</v>
      </c>
      <c r="T60" s="38">
        <f>SUMPRODUCT(LTA!J60:AN60,LTA!J$101:AN$101,LTA!J$105:AN$105)</f>
        <v>88.11</v>
      </c>
      <c r="U60" s="38">
        <f>SUMPRODUCT(LTA!J60:AN60,LTA!J$102:AN$102,LTA!J$105:AN$105)</f>
        <v>387.2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130.15</v>
      </c>
      <c r="Z60" s="35">
        <f>IEX!P60</f>
        <v>0</v>
      </c>
      <c r="AA60" s="76">
        <f>STOA!J60</f>
        <v>3.04</v>
      </c>
      <c r="AB60" s="76">
        <f>-STOA!P60</f>
        <v>0</v>
      </c>
      <c r="AC60">
        <f t="shared" si="0"/>
        <v>9.4970523638351985</v>
      </c>
      <c r="AD60">
        <f t="shared" si="1"/>
        <v>1208.0737635124726</v>
      </c>
      <c r="AE60">
        <f>'IDT-1'!F60</f>
        <v>44</v>
      </c>
      <c r="AF60" s="25"/>
      <c r="AG60">
        <f t="shared" si="2"/>
        <v>1252.0737635124726</v>
      </c>
      <c r="AI60" s="35">
        <f>PXIL!J60</f>
        <v>0</v>
      </c>
      <c r="AJ60" s="35">
        <f>PXIL!P60</f>
        <v>0</v>
      </c>
      <c r="AK60" s="35">
        <f>RTM_IEX!J60</f>
        <v>48.2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5.1152999999999995</v>
      </c>
      <c r="E61">
        <f>GT_NG!T61</f>
        <v>5.8703368940016443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438.58840474824865</v>
      </c>
      <c r="P61" s="37">
        <v>19.28</v>
      </c>
      <c r="Q61" s="37">
        <v>7.72</v>
      </c>
      <c r="R61" s="39">
        <v>25.2</v>
      </c>
      <c r="S61" s="39">
        <v>0</v>
      </c>
      <c r="T61" s="38">
        <f>SUMPRODUCT(LTA!J61:AN61,LTA!J$101:AN$101,LTA!J$105:AN$105)</f>
        <v>81.5</v>
      </c>
      <c r="U61" s="38">
        <f>SUMPRODUCT(LTA!J61:AN61,LTA!J$102:AN$102,LTA!J$105:AN$105)</f>
        <v>419.59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146.54</v>
      </c>
      <c r="Z61" s="35">
        <f>IEX!P61</f>
        <v>0</v>
      </c>
      <c r="AA61" s="76">
        <f>STOA!J61</f>
        <v>3.04</v>
      </c>
      <c r="AB61" s="76">
        <f>-STOA!P61</f>
        <v>0</v>
      </c>
      <c r="AC61">
        <f t="shared" si="0"/>
        <v>9.5207684075515839</v>
      </c>
      <c r="AD61">
        <f t="shared" si="1"/>
        <v>1211.0905658939339</v>
      </c>
      <c r="AE61">
        <f>'IDT-1'!F61</f>
        <v>45</v>
      </c>
      <c r="AF61" s="25"/>
      <c r="AG61">
        <f t="shared" si="2"/>
        <v>1256.0905658939339</v>
      </c>
      <c r="AI61" s="35">
        <f>PXIL!J61</f>
        <v>0</v>
      </c>
      <c r="AJ61" s="35">
        <f>PXIL!P61</f>
        <v>0</v>
      </c>
      <c r="AK61" s="35">
        <f>RTM_IEX!J61</f>
        <v>9.64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5.1152999999999995</v>
      </c>
      <c r="E62">
        <f>GT_NG!T62</f>
        <v>5.8703368940016443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438.58840474824865</v>
      </c>
      <c r="P62" s="37">
        <v>19.28</v>
      </c>
      <c r="Q62" s="37">
        <v>7.72</v>
      </c>
      <c r="R62" s="39">
        <v>25.2</v>
      </c>
      <c r="S62" s="39">
        <v>0</v>
      </c>
      <c r="T62" s="38">
        <f>SUMPRODUCT(LTA!J62:AN62,LTA!J$101:AN$101,LTA!J$105:AN$105)</f>
        <v>75.69</v>
      </c>
      <c r="U62" s="38">
        <f>SUMPRODUCT(LTA!J62:AN62,LTA!J$102:AN$102,LTA!J$105:AN$105)</f>
        <v>413.14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188.96</v>
      </c>
      <c r="Z62" s="35">
        <f>IEX!P62</f>
        <v>0</v>
      </c>
      <c r="AA62" s="76">
        <f>STOA!J62</f>
        <v>3.04</v>
      </c>
      <c r="AB62" s="76">
        <f>-STOA!P62</f>
        <v>0</v>
      </c>
      <c r="AC62">
        <f t="shared" si="0"/>
        <v>9.8312084075515855</v>
      </c>
      <c r="AD62">
        <f t="shared" si="1"/>
        <v>1250.5801258939337</v>
      </c>
      <c r="AE62">
        <f>'IDT-1'!F62</f>
        <v>25</v>
      </c>
      <c r="AF62" s="25"/>
      <c r="AG62">
        <f t="shared" si="2"/>
        <v>1275.5801258939337</v>
      </c>
      <c r="AI62" s="35">
        <f>PXIL!J62</f>
        <v>0</v>
      </c>
      <c r="AJ62" s="35">
        <f>PXIL!P62</f>
        <v>0</v>
      </c>
      <c r="AK62" s="35">
        <f>RTM_IEX!J62</f>
        <v>19.28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5.8703368940016443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424.67840474824862</v>
      </c>
      <c r="P63" s="37">
        <v>19.28</v>
      </c>
      <c r="Q63" s="37">
        <v>7.72</v>
      </c>
      <c r="R63" s="39">
        <v>25.2</v>
      </c>
      <c r="S63" s="39">
        <v>0</v>
      </c>
      <c r="T63" s="38">
        <f>SUMPRODUCT(LTA!J63:AN63,LTA!J$101:AN$101,LTA!J$105:AN$105)</f>
        <v>67.760000000000005</v>
      </c>
      <c r="U63" s="38">
        <f>SUMPRODUCT(LTA!J63:AN63,LTA!J$102:AN$102,LTA!J$105:AN$105)</f>
        <v>407.33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219.81</v>
      </c>
      <c r="Z63" s="35">
        <f>IEX!P63</f>
        <v>0</v>
      </c>
      <c r="AA63" s="76">
        <f>STOA!J63</f>
        <v>3.04</v>
      </c>
      <c r="AB63" s="76">
        <f>-STOA!P63</f>
        <v>0</v>
      </c>
      <c r="AC63">
        <f t="shared" si="0"/>
        <v>9.8456068175515856</v>
      </c>
      <c r="AD63">
        <f t="shared" si="1"/>
        <v>1252.4116774839335</v>
      </c>
      <c r="AE63">
        <f>'IDT-1'!F63</f>
        <v>6.8650000000000002</v>
      </c>
      <c r="AF63" s="25"/>
      <c r="AG63">
        <f t="shared" si="2"/>
        <v>1259.2766774839336</v>
      </c>
      <c r="AI63" s="35">
        <f>PXIL!J63</f>
        <v>0</v>
      </c>
      <c r="AJ63" s="35">
        <f>PXIL!P63</f>
        <v>0</v>
      </c>
      <c r="AK63" s="35">
        <f>RTM_IEX!J63</f>
        <v>19.28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5.8703368940016443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424.67840474824862</v>
      </c>
      <c r="P64" s="37">
        <v>19.28</v>
      </c>
      <c r="Q64" s="37">
        <v>7.72</v>
      </c>
      <c r="R64" s="39">
        <v>25.2</v>
      </c>
      <c r="S64" s="39">
        <v>0</v>
      </c>
      <c r="T64" s="38">
        <f>SUMPRODUCT(LTA!J64:AN64,LTA!J$101:AN$101,LTA!J$105:AN$105)</f>
        <v>59.68</v>
      </c>
      <c r="U64" s="38">
        <f>SUMPRODUCT(LTA!J64:AN64,LTA!J$102:AN$102,LTA!J$105:AN$105)</f>
        <v>399.94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234.28</v>
      </c>
      <c r="Z64" s="35">
        <f>IEX!P64</f>
        <v>0</v>
      </c>
      <c r="AA64" s="76">
        <f>STOA!J64</f>
        <v>3.04</v>
      </c>
      <c r="AB64" s="76">
        <f>-STOA!P64</f>
        <v>0</v>
      </c>
      <c r="AC64">
        <f t="shared" si="0"/>
        <v>9.837806817551586</v>
      </c>
      <c r="AD64">
        <f t="shared" si="1"/>
        <v>1251.4194774839336</v>
      </c>
      <c r="AE64">
        <f>'IDT-1'!F64</f>
        <v>0</v>
      </c>
      <c r="AF64" s="25"/>
      <c r="AG64">
        <f t="shared" si="2"/>
        <v>1251.4194774839336</v>
      </c>
      <c r="AI64" s="35">
        <f>PXIL!J64</f>
        <v>0</v>
      </c>
      <c r="AJ64" s="35">
        <f>PXIL!P64</f>
        <v>0</v>
      </c>
      <c r="AK64" s="35">
        <f>RTM_IEX!J64</f>
        <v>19.28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5.8703368940016443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486.02360052697145</v>
      </c>
      <c r="P65" s="37">
        <v>75.146691322150318</v>
      </c>
      <c r="Q65" s="37">
        <v>26.676510137344668</v>
      </c>
      <c r="R65" s="39">
        <v>25.2</v>
      </c>
      <c r="S65" s="39">
        <v>0</v>
      </c>
      <c r="T65" s="38">
        <f>SUMPRODUCT(LTA!J65:AN65,LTA!J$101:AN$101,LTA!J$105:AN$105)</f>
        <v>49.69</v>
      </c>
      <c r="U65" s="38">
        <f>SUMPRODUCT(LTA!J65:AN65,LTA!J$102:AN$102,LTA!J$105:AN$105)</f>
        <v>409.79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156.18</v>
      </c>
      <c r="Z65" s="35">
        <f>IEX!P65</f>
        <v>0</v>
      </c>
      <c r="AA65" s="76">
        <f>STOA!J65</f>
        <v>3.04</v>
      </c>
      <c r="AB65" s="76">
        <f>-STOA!P65</f>
        <v>0</v>
      </c>
      <c r="AC65">
        <f t="shared" si="0"/>
        <v>10.217877498835726</v>
      </c>
      <c r="AD65">
        <f t="shared" si="1"/>
        <v>1279.6878040408671</v>
      </c>
      <c r="AE65">
        <f>'IDT-1'!F65</f>
        <v>0</v>
      </c>
      <c r="AF65" s="25"/>
      <c r="AG65">
        <f t="shared" si="2"/>
        <v>1279.6878040408671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5.8703368940016443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550.83520673075986</v>
      </c>
      <c r="P66" s="37">
        <v>75.146691322150318</v>
      </c>
      <c r="Q66" s="37">
        <v>26.676510137344668</v>
      </c>
      <c r="R66" s="39">
        <v>25.2</v>
      </c>
      <c r="S66" s="39">
        <v>0</v>
      </c>
      <c r="T66" s="38">
        <f>SUMPRODUCT(LTA!J66:AN66,LTA!J$101:AN$101,LTA!J$105:AN$105)</f>
        <v>39.76</v>
      </c>
      <c r="U66" s="38">
        <f>SUMPRODUCT(LTA!J66:AN66,LTA!J$102:AN$102,LTA!J$105:AN$105)</f>
        <v>401.63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164.86</v>
      </c>
      <c r="Z66" s="35">
        <f>IEX!P66</f>
        <v>0</v>
      </c>
      <c r="AA66" s="76">
        <f>STOA!J66</f>
        <v>3.04</v>
      </c>
      <c r="AB66" s="76">
        <f>-STOA!P66</f>
        <v>0</v>
      </c>
      <c r="AC66">
        <f t="shared" si="0"/>
        <v>11.00376934994247</v>
      </c>
      <c r="AD66">
        <f t="shared" si="1"/>
        <v>1289.303518393549</v>
      </c>
      <c r="AE66">
        <f>'IDT-1'!F66</f>
        <v>0</v>
      </c>
      <c r="AF66" s="25"/>
      <c r="AG66">
        <f t="shared" si="2"/>
        <v>1289.303518393549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5.8703368940016443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50.297751955307263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622.72315800907393</v>
      </c>
      <c r="P67" s="37">
        <v>75.146691322150318</v>
      </c>
      <c r="Q67" s="37">
        <v>26.676510137344668</v>
      </c>
      <c r="R67" s="39">
        <v>24.44</v>
      </c>
      <c r="S67" s="39">
        <v>0</v>
      </c>
      <c r="T67" s="38">
        <f>SUMPRODUCT(LTA!J67:AN67,LTA!J$101:AN$101,LTA!J$105:AN$105)</f>
        <v>32.93</v>
      </c>
      <c r="U67" s="38">
        <f>SUMPRODUCT(LTA!J67:AN67,LTA!J$102:AN$102,LTA!J$105:AN$105)</f>
        <v>392.28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188.96</v>
      </c>
      <c r="Z67" s="35">
        <f>IEX!P67</f>
        <v>0</v>
      </c>
      <c r="AA67" s="76">
        <f>STOA!J67</f>
        <v>3.04</v>
      </c>
      <c r="AB67" s="76">
        <f>-STOA!P67</f>
        <v>0</v>
      </c>
      <c r="AC67">
        <f t="shared" si="0"/>
        <v>12.460204554922178</v>
      </c>
      <c r="AD67">
        <f t="shared" si="1"/>
        <v>1243.6654937629555</v>
      </c>
      <c r="AE67">
        <f>'IDT-1'!F67</f>
        <v>8.2379999999999995</v>
      </c>
      <c r="AF67" s="25"/>
      <c r="AG67">
        <f t="shared" si="2"/>
        <v>1251.9034937629556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-170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5.8703368940016443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50.297751955307263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627.49906435828029</v>
      </c>
      <c r="P68" s="37">
        <v>75.146691322150318</v>
      </c>
      <c r="Q68" s="37">
        <v>26.676510137344668</v>
      </c>
      <c r="R68" s="39">
        <v>21.89</v>
      </c>
      <c r="S68" s="39">
        <v>0</v>
      </c>
      <c r="T68" s="38">
        <f>SUMPRODUCT(LTA!J68:AN68,LTA!J$101:AN$101,LTA!J$105:AN$105)</f>
        <v>24.09</v>
      </c>
      <c r="U68" s="38">
        <f>SUMPRODUCT(LTA!J68:AN68,LTA!J$102:AN$102,LTA!J$105:AN$105)</f>
        <v>382.26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200.53</v>
      </c>
      <c r="Z68" s="35">
        <f>IEX!P68</f>
        <v>0</v>
      </c>
      <c r="AA68" s="76">
        <f>STOA!J68</f>
        <v>3.04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12.381398033032967</v>
      </c>
      <c r="AD68">
        <f t="shared" ref="AD68:AD98" si="4">SUM(B68:AB68,AI68:AV68)-AC68</f>
        <v>1243.680206634051</v>
      </c>
      <c r="AE68">
        <f>'IDT-1'!F68</f>
        <v>1.373</v>
      </c>
      <c r="AF68" s="25"/>
      <c r="AG68">
        <f t="shared" ref="AG68:AG98" si="5">SUM(AD68:AF68)</f>
        <v>1245.0532066340511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-165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5.8703368940016443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632.16683245479499</v>
      </c>
      <c r="P69" s="37">
        <v>75.147129049511008</v>
      </c>
      <c r="Q69" s="37">
        <v>26.676932275497297</v>
      </c>
      <c r="R69" s="39">
        <v>15.429999999999998</v>
      </c>
      <c r="S69" s="39">
        <v>0</v>
      </c>
      <c r="T69" s="38">
        <f>SUMPRODUCT(LTA!J69:AN69,LTA!J$101:AN$101,LTA!J$105:AN$105)</f>
        <v>16.25</v>
      </c>
      <c r="U69" s="38">
        <f>SUMPRODUCT(LTA!J69:AN69,LTA!J$102:AN$102,LTA!J$105:AN$105)</f>
        <v>388.83000000000004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57.85</v>
      </c>
      <c r="Z69" s="35">
        <f>IEX!P69</f>
        <v>0</v>
      </c>
      <c r="AA69" s="76">
        <f>STOA!J69</f>
        <v>3.04</v>
      </c>
      <c r="AB69" s="76">
        <f>-STOA!P69</f>
        <v>0</v>
      </c>
      <c r="AC69">
        <f t="shared" si="3"/>
        <v>10.35755685258162</v>
      </c>
      <c r="AD69">
        <f t="shared" si="4"/>
        <v>1251.2749238212232</v>
      </c>
      <c r="AE69">
        <f>'IDT-1'!F69</f>
        <v>0</v>
      </c>
      <c r="AF69" s="25"/>
      <c r="AG69">
        <f t="shared" si="5"/>
        <v>1251.2749238212232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-33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5.8703368940016443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636.66138425583938</v>
      </c>
      <c r="P70" s="37">
        <v>75.147129049511008</v>
      </c>
      <c r="Q70" s="37">
        <v>26.676932275497297</v>
      </c>
      <c r="R70" s="39">
        <v>9.8699999999999992</v>
      </c>
      <c r="S70" s="39">
        <v>0</v>
      </c>
      <c r="T70" s="38">
        <f>SUMPRODUCT(LTA!J70:AN70,LTA!J$101:AN$101,LTA!J$105:AN$105)</f>
        <v>11.440000000000001</v>
      </c>
      <c r="U70" s="38">
        <f>SUMPRODUCT(LTA!J70:AN70,LTA!J$102:AN$102,LTA!J$105:AN$105)</f>
        <v>414.06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67.489999999999995</v>
      </c>
      <c r="Z70" s="35">
        <f>IEX!P70</f>
        <v>0</v>
      </c>
      <c r="AA70" s="76">
        <f>STOA!J70</f>
        <v>3.04</v>
      </c>
      <c r="AB70" s="76">
        <f>-STOA!P70</f>
        <v>0</v>
      </c>
      <c r="AC70">
        <f t="shared" si="3"/>
        <v>10.843137859955709</v>
      </c>
      <c r="AD70">
        <f t="shared" si="4"/>
        <v>1246.7838946148936</v>
      </c>
      <c r="AE70">
        <f>'IDT-1'!F70</f>
        <v>0</v>
      </c>
      <c r="AF70" s="25"/>
      <c r="AG70">
        <f t="shared" si="5"/>
        <v>1246.7838946148936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-66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6.4398184688239937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67.43271906125247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649.651578432777</v>
      </c>
      <c r="P71" s="37">
        <v>75.147129049511008</v>
      </c>
      <c r="Q71" s="37">
        <v>26.676932275497297</v>
      </c>
      <c r="R71" s="39">
        <v>4.567454038997214</v>
      </c>
      <c r="S71" s="39">
        <v>0</v>
      </c>
      <c r="T71" s="38">
        <f>SUMPRODUCT(LTA!J71:AN71,LTA!J$101:AN$101,LTA!J$105:AN$105)</f>
        <v>6.6899999999999995</v>
      </c>
      <c r="U71" s="38">
        <f>SUMPRODUCT(LTA!J71:AN71,LTA!J$102:AN$102,LTA!J$105:AN$105)</f>
        <v>407.73000000000008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92.55</v>
      </c>
      <c r="Z71" s="35">
        <f>IEX!P71</f>
        <v>0</v>
      </c>
      <c r="AA71" s="76">
        <f>STOA!J71</f>
        <v>3.04</v>
      </c>
      <c r="AB71" s="76">
        <f>-STOA!P71</f>
        <v>0</v>
      </c>
      <c r="AC71">
        <f t="shared" si="3"/>
        <v>11.023188635849197</v>
      </c>
      <c r="AD71">
        <f t="shared" si="4"/>
        <v>1263.6636926910098</v>
      </c>
      <c r="AE71">
        <f>'IDT-1'!F71</f>
        <v>0</v>
      </c>
      <c r="AF71" s="25"/>
      <c r="AG71">
        <f t="shared" si="5"/>
        <v>1263.6636926910098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-69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6.4398184688239937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67.43271906125247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668.78848917824337</v>
      </c>
      <c r="P72" s="37">
        <v>75.147129049511008</v>
      </c>
      <c r="Q72" s="37">
        <v>26.676932275497297</v>
      </c>
      <c r="R72" s="39">
        <v>1.6974512743628183</v>
      </c>
      <c r="S72" s="39">
        <v>0</v>
      </c>
      <c r="T72" s="38">
        <f>SUMPRODUCT(LTA!J72:AN72,LTA!J$101:AN$101,LTA!J$105:AN$105)</f>
        <v>3.95</v>
      </c>
      <c r="U72" s="38">
        <f>SUMPRODUCT(LTA!J72:AN72,LTA!J$102:AN$102,LTA!J$105:AN$105)</f>
        <v>401.19000000000005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104.12</v>
      </c>
      <c r="Z72" s="35">
        <f>IEX!P72</f>
        <v>0</v>
      </c>
      <c r="AA72" s="76">
        <f>STOA!J72</f>
        <v>3.04</v>
      </c>
      <c r="AB72" s="76">
        <f>-STOA!P72</f>
        <v>0</v>
      </c>
      <c r="AC72">
        <f t="shared" si="3"/>
        <v>11.199377791230102</v>
      </c>
      <c r="AD72">
        <f t="shared" si="4"/>
        <v>1278.0444115164607</v>
      </c>
      <c r="AE72">
        <f>'IDT-1'!F72</f>
        <v>0</v>
      </c>
      <c r="AF72" s="25"/>
      <c r="AG72">
        <f t="shared" si="5"/>
        <v>1278.0444115164607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-73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6.4398184688239937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67.43271906125247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705.36529130605356</v>
      </c>
      <c r="P73" s="37">
        <v>75.147129049511008</v>
      </c>
      <c r="Q73" s="37">
        <v>26.676932275497297</v>
      </c>
      <c r="R73" s="39">
        <v>0.72</v>
      </c>
      <c r="S73" s="39">
        <v>0</v>
      </c>
      <c r="T73" s="38">
        <f>SUMPRODUCT(LTA!J73:AN73,LTA!J$101:AN$101,LTA!J$105:AN$105)</f>
        <v>2.23</v>
      </c>
      <c r="U73" s="38">
        <f>SUMPRODUCT(LTA!J73:AN73,LTA!J$102:AN$102,LTA!J$105:AN$105)</f>
        <v>401.19000000000005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93.2</v>
      </c>
      <c r="Z73" s="35">
        <f>IEX!P73</f>
        <v>0</v>
      </c>
      <c r="AA73" s="76">
        <f>STOA!J73</f>
        <v>3.04</v>
      </c>
      <c r="AB73" s="76">
        <f>-STOA!P73</f>
        <v>0</v>
      </c>
      <c r="AC73">
        <f t="shared" si="3"/>
        <v>11.252679635365325</v>
      </c>
      <c r="AD73">
        <f t="shared" si="4"/>
        <v>1316.950460525773</v>
      </c>
      <c r="AE73">
        <f>'IDT-1'!F73</f>
        <v>0</v>
      </c>
      <c r="AF73" s="25"/>
      <c r="AG73">
        <f t="shared" si="5"/>
        <v>1316.950460525773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-57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6.4398184688239937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67.43271906125247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736.23396153654073</v>
      </c>
      <c r="P74" s="37">
        <v>75.147129049511008</v>
      </c>
      <c r="Q74" s="37">
        <v>26.676932275497297</v>
      </c>
      <c r="R74" s="39">
        <v>0.40253164556962029</v>
      </c>
      <c r="S74" s="39">
        <v>0</v>
      </c>
      <c r="T74" s="38">
        <f>SUMPRODUCT(LTA!J74:AN74,LTA!J$101:AN$101,LTA!J$105:AN$105)</f>
        <v>1.49</v>
      </c>
      <c r="U74" s="38">
        <f>SUMPRODUCT(LTA!J74:AN74,LTA!J$102:AN$102,LTA!J$105:AN$105)</f>
        <v>401.19000000000005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68.239999999999995</v>
      </c>
      <c r="Z74" s="35">
        <f>IEX!P74</f>
        <v>0</v>
      </c>
      <c r="AA74" s="76">
        <f>STOA!J74</f>
        <v>3.04</v>
      </c>
      <c r="AB74" s="76">
        <f>-STOA!P74</f>
        <v>0</v>
      </c>
      <c r="AC74">
        <f t="shared" si="3"/>
        <v>11.259073736868151</v>
      </c>
      <c r="AD74">
        <f t="shared" si="4"/>
        <v>1325.7952683003271</v>
      </c>
      <c r="AE74">
        <f>'IDT-1'!F74</f>
        <v>0</v>
      </c>
      <c r="AF74" s="25"/>
      <c r="AG74">
        <f t="shared" si="5"/>
        <v>1325.7952683003271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-53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6.516179952644042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68.51728106027538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726.27544523219285</v>
      </c>
      <c r="P75" s="37">
        <v>75.147129049511008</v>
      </c>
      <c r="Q75" s="37">
        <v>26.676932275497297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401.35000000000008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58.95</v>
      </c>
      <c r="Z75" s="35">
        <f>IEX!P75</f>
        <v>0</v>
      </c>
      <c r="AA75" s="76">
        <f>STOA!J75</f>
        <v>3.04</v>
      </c>
      <c r="AB75" s="76">
        <f>-STOA!P75</f>
        <v>0</v>
      </c>
      <c r="AC75">
        <f t="shared" si="3"/>
        <v>10.993108991785904</v>
      </c>
      <c r="AD75">
        <f t="shared" si="4"/>
        <v>1322.0811085783348</v>
      </c>
      <c r="AE75">
        <f>'IDT-1'!F75</f>
        <v>0</v>
      </c>
      <c r="AF75" s="25"/>
      <c r="AG75">
        <f t="shared" si="5"/>
        <v>1322.0811085783348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-38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6.516179952644042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68.51728106027538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727.98739549306242</v>
      </c>
      <c r="P76" s="37">
        <v>75.147129049511008</v>
      </c>
      <c r="Q76" s="37">
        <v>26.676932275497297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401.35000000000008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56.11</v>
      </c>
      <c r="Z76" s="35">
        <f>IEX!P76</f>
        <v>0</v>
      </c>
      <c r="AA76" s="76">
        <f>STOA!J76</f>
        <v>3.04</v>
      </c>
      <c r="AB76" s="76">
        <f>-STOA!P76</f>
        <v>0</v>
      </c>
      <c r="AC76">
        <f t="shared" si="3"/>
        <v>10.977758203820686</v>
      </c>
      <c r="AD76">
        <f t="shared" si="4"/>
        <v>1320.1284096271693</v>
      </c>
      <c r="AE76">
        <f>'IDT-1'!F76</f>
        <v>0</v>
      </c>
      <c r="AF76" s="25"/>
      <c r="AG76">
        <f t="shared" si="5"/>
        <v>1320.1284096271693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7.0791951404707678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68.592722581669534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725.30785433607093</v>
      </c>
      <c r="P77" s="37">
        <v>75.147129049511008</v>
      </c>
      <c r="Q77" s="37">
        <v>21.3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401.35000000000008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62.03</v>
      </c>
      <c r="Z77" s="35">
        <f>IEX!P77</f>
        <v>0</v>
      </c>
      <c r="AA77" s="76">
        <f>STOA!J77</f>
        <v>3.04</v>
      </c>
      <c r="AB77" s="76">
        <f>-STOA!P77</f>
        <v>0</v>
      </c>
      <c r="AC77">
        <f t="shared" si="3"/>
        <v>11.146883993879097</v>
      </c>
      <c r="AD77">
        <f t="shared" si="4"/>
        <v>1295.4612671138432</v>
      </c>
      <c r="AE77">
        <f>'IDT-1'!F77</f>
        <v>0</v>
      </c>
      <c r="AF77" s="25"/>
      <c r="AG77">
        <f t="shared" si="5"/>
        <v>1295.4612671138432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7.0791951404707678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68.592722581669534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725.55266659058771</v>
      </c>
      <c r="P78" s="37">
        <v>75.147129049511008</v>
      </c>
      <c r="Q78" s="37">
        <v>21.3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401.35000000000008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78.05</v>
      </c>
      <c r="Z78" s="35">
        <f>IEX!P78</f>
        <v>0</v>
      </c>
      <c r="AA78" s="76">
        <f>STOA!J78</f>
        <v>3.04</v>
      </c>
      <c r="AB78" s="76">
        <f>-STOA!P78</f>
        <v>0</v>
      </c>
      <c r="AC78">
        <f t="shared" si="3"/>
        <v>11.501727759659852</v>
      </c>
      <c r="AD78">
        <f t="shared" si="4"/>
        <v>1282.3712356025792</v>
      </c>
      <c r="AE78">
        <f>'IDT-1'!F78</f>
        <v>0</v>
      </c>
      <c r="AF78" s="25"/>
      <c r="AG78">
        <f t="shared" si="5"/>
        <v>1282.3712356025792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7.0791951404707678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728.68522028736697</v>
      </c>
      <c r="P79" s="37">
        <v>75.147129049511008</v>
      </c>
      <c r="Q79" s="37">
        <v>21.3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401.19000000000005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56.88</v>
      </c>
      <c r="Z79" s="35">
        <f>IEX!P79</f>
        <v>0</v>
      </c>
      <c r="AA79" s="76">
        <f>STOA!J79</f>
        <v>3.13</v>
      </c>
      <c r="AB79" s="76">
        <f>-STOA!P79</f>
        <v>0</v>
      </c>
      <c r="AC79">
        <f t="shared" si="3"/>
        <v>11.08968534983604</v>
      </c>
      <c r="AD79">
        <f t="shared" si="4"/>
        <v>1262.0831091275129</v>
      </c>
      <c r="AE79">
        <f>'IDT-1'!F79</f>
        <v>0</v>
      </c>
      <c r="AF79" s="25"/>
      <c r="AG79">
        <f t="shared" si="5"/>
        <v>1262.0831091275129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-74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7.0791951404707678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734.76422222145879</v>
      </c>
      <c r="P80" s="37">
        <v>75.147129049511008</v>
      </c>
      <c r="Q80" s="37">
        <v>21.3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401.19000000000005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32.78</v>
      </c>
      <c r="Z80" s="35">
        <f>IEX!P80</f>
        <v>0</v>
      </c>
      <c r="AA80" s="76">
        <f>STOA!J80</f>
        <v>3.13</v>
      </c>
      <c r="AB80" s="76">
        <f>-STOA!P80</f>
        <v>0</v>
      </c>
      <c r="AC80">
        <f t="shared" si="3"/>
        <v>11.074902657443626</v>
      </c>
      <c r="AD80">
        <f t="shared" si="4"/>
        <v>1228.0768937539972</v>
      </c>
      <c r="AE80">
        <f>'IDT-1'!F80</f>
        <v>0</v>
      </c>
      <c r="AF80" s="25"/>
      <c r="AG80">
        <f t="shared" si="5"/>
        <v>1228.0768937539972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-90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7.0791951404707678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52.39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698.19886240131359</v>
      </c>
      <c r="P81" s="37">
        <v>75.147129049511008</v>
      </c>
      <c r="Q81" s="37">
        <v>21.3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370.49000000000007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17.350000000000001</v>
      </c>
      <c r="Z81" s="35">
        <f>IEX!P81</f>
        <v>0</v>
      </c>
      <c r="AA81" s="76">
        <f>STOA!J81</f>
        <v>3.13</v>
      </c>
      <c r="AB81" s="76">
        <f>-STOA!P81</f>
        <v>0</v>
      </c>
      <c r="AC81">
        <f t="shared" si="3"/>
        <v>10.102622846411904</v>
      </c>
      <c r="AD81">
        <f t="shared" si="4"/>
        <v>1192.7438137448837</v>
      </c>
      <c r="AE81">
        <f>'IDT-1'!F81</f>
        <v>0</v>
      </c>
      <c r="AF81" s="25"/>
      <c r="AG81">
        <f t="shared" si="5"/>
        <v>1192.7438137448837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-46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7.6520848573518672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52.39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678.1558034073779</v>
      </c>
      <c r="P82" s="37">
        <v>75.147129049511008</v>
      </c>
      <c r="Q82" s="37">
        <v>21.3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370.49000000000007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3.13</v>
      </c>
      <c r="AB82" s="76">
        <f>-STOA!P82</f>
        <v>0</v>
      </c>
      <c r="AC82">
        <f t="shared" si="3"/>
        <v>9.7053670700944163</v>
      </c>
      <c r="AD82">
        <f t="shared" si="4"/>
        <v>1170.3209002441465</v>
      </c>
      <c r="AE82">
        <f>'IDT-1'!F82</f>
        <v>0</v>
      </c>
      <c r="AF82" s="25"/>
      <c r="AG82">
        <f t="shared" si="5"/>
        <v>1170.3209002441465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7.6520848573518672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609.52549514509371</v>
      </c>
      <c r="P83" s="37">
        <v>19.279063577638546</v>
      </c>
      <c r="Q83" s="37">
        <v>19.510000000000002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351.34000000000003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127.26</v>
      </c>
      <c r="Z83" s="35">
        <f>IEX!P83</f>
        <v>0</v>
      </c>
      <c r="AA83" s="76">
        <f>STOA!J83</f>
        <v>3.22</v>
      </c>
      <c r="AB83" s="76">
        <f>-STOA!P83</f>
        <v>0</v>
      </c>
      <c r="AC83">
        <f t="shared" si="3"/>
        <v>9.6743362109244551</v>
      </c>
      <c r="AD83">
        <f t="shared" si="4"/>
        <v>1138.2635573691598</v>
      </c>
      <c r="AE83">
        <f>'IDT-1'!F83</f>
        <v>0</v>
      </c>
      <c r="AF83" s="25"/>
      <c r="AG83">
        <f t="shared" si="5"/>
        <v>1138.2635573691598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-46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7.6520848573518672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561.06001714629963</v>
      </c>
      <c r="P84" s="37">
        <v>38.558287592148503</v>
      </c>
      <c r="Q84" s="37">
        <v>19.510000000000002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351.34000000000003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101.23</v>
      </c>
      <c r="Z84" s="35">
        <f>IEX!P84</f>
        <v>0</v>
      </c>
      <c r="AA84" s="76">
        <f>STOA!J84</f>
        <v>3.22</v>
      </c>
      <c r="AB84" s="76">
        <f>-STOA!P84</f>
        <v>0</v>
      </c>
      <c r="AC84">
        <f t="shared" si="3"/>
        <v>8.9920872448037006</v>
      </c>
      <c r="AD84">
        <f t="shared" si="4"/>
        <v>1115.7295523509963</v>
      </c>
      <c r="AE84">
        <f>'IDT-1'!F84</f>
        <v>0</v>
      </c>
      <c r="AF84" s="25"/>
      <c r="AG84">
        <f t="shared" si="5"/>
        <v>1115.7295523509963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7.6520848573518672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487.53492254456182</v>
      </c>
      <c r="P85" s="37">
        <v>75.147129049511008</v>
      </c>
      <c r="Q85" s="37">
        <v>21.3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351.73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80.02</v>
      </c>
      <c r="Z85" s="35">
        <f>IEX!P85</f>
        <v>0</v>
      </c>
      <c r="AA85" s="76">
        <f>STOA!J85</f>
        <v>3.22</v>
      </c>
      <c r="AB85" s="76">
        <f>-STOA!P85</f>
        <v>0</v>
      </c>
      <c r="AC85">
        <f t="shared" si="3"/>
        <v>8.6034420143211126</v>
      </c>
      <c r="AD85">
        <f t="shared" si="4"/>
        <v>1094.4019444371036</v>
      </c>
      <c r="AE85">
        <f>'IDT-1'!F85</f>
        <v>0</v>
      </c>
      <c r="AF85" s="25"/>
      <c r="AG85">
        <f t="shared" si="5"/>
        <v>1094.4019444371036</v>
      </c>
      <c r="AI85" s="35">
        <f>PXIL!J85</f>
        <v>0</v>
      </c>
      <c r="AJ85" s="35">
        <f>PXIL!P85</f>
        <v>0</v>
      </c>
      <c r="AK85" s="35">
        <f>RTM_IEX!J85</f>
        <v>20.25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7.6520848573518672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469.435771821679</v>
      </c>
      <c r="P86" s="37">
        <v>75.147129049511008</v>
      </c>
      <c r="Q86" s="37">
        <v>21.3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351.73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54.95</v>
      </c>
      <c r="Z86" s="35">
        <f>IEX!P86</f>
        <v>0</v>
      </c>
      <c r="AA86" s="76">
        <f>STOA!J86</f>
        <v>3.22</v>
      </c>
      <c r="AB86" s="76">
        <f>-STOA!P86</f>
        <v>0</v>
      </c>
      <c r="AC86">
        <f t="shared" si="3"/>
        <v>8.3043186386826271</v>
      </c>
      <c r="AD86">
        <f t="shared" si="4"/>
        <v>1056.3519170898592</v>
      </c>
      <c r="AE86">
        <f>'IDT-1'!F86</f>
        <v>0</v>
      </c>
      <c r="AF86" s="25"/>
      <c r="AG86">
        <f t="shared" si="5"/>
        <v>1056.3519170898592</v>
      </c>
      <c r="AI86" s="35">
        <f>PXIL!J86</f>
        <v>0</v>
      </c>
      <c r="AJ86" s="35">
        <f>PXIL!P86</f>
        <v>0</v>
      </c>
      <c r="AK86" s="35">
        <f>RTM_IEX!J86</f>
        <v>25.07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7.6520848573518672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470.85028715077675</v>
      </c>
      <c r="P87" s="37">
        <v>75.147129049511008</v>
      </c>
      <c r="Q87" s="37">
        <v>21.3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351.58000000000004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12.53</v>
      </c>
      <c r="Z87" s="35">
        <f>IEX!P87</f>
        <v>0</v>
      </c>
      <c r="AA87" s="76">
        <f>STOA!J87</f>
        <v>3.22</v>
      </c>
      <c r="AB87" s="76">
        <f>-STOA!P87</f>
        <v>0</v>
      </c>
      <c r="AC87">
        <f t="shared" si="3"/>
        <v>8.0058478582495898</v>
      </c>
      <c r="AD87">
        <f t="shared" si="4"/>
        <v>1018.38490319939</v>
      </c>
      <c r="AE87">
        <f>'IDT-1'!F87</f>
        <v>0</v>
      </c>
      <c r="AF87" s="25"/>
      <c r="AG87">
        <f t="shared" si="5"/>
        <v>1018.38490319939</v>
      </c>
      <c r="AI87" s="35">
        <f>PXIL!J87</f>
        <v>0</v>
      </c>
      <c r="AJ87" s="35">
        <f>PXIL!P87</f>
        <v>0</v>
      </c>
      <c r="AK87" s="35">
        <f>RTM_IEX!J87</f>
        <v>27.96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7.6520848573518672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463.17712537144467</v>
      </c>
      <c r="P88" s="37">
        <v>75.147129049511008</v>
      </c>
      <c r="Q88" s="37">
        <v>21.3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351.58000000000004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20.25</v>
      </c>
      <c r="Z88" s="35">
        <f>IEX!P88</f>
        <v>0</v>
      </c>
      <c r="AA88" s="76">
        <f>STOA!J88</f>
        <v>3.22</v>
      </c>
      <c r="AB88" s="76">
        <f>-STOA!P88</f>
        <v>0</v>
      </c>
      <c r="AC88">
        <f t="shared" si="3"/>
        <v>8.0438091963707983</v>
      </c>
      <c r="AD88">
        <f t="shared" si="4"/>
        <v>1023.2137800819369</v>
      </c>
      <c r="AE88">
        <f>'IDT-1'!F88</f>
        <v>0</v>
      </c>
      <c r="AF88" s="25"/>
      <c r="AG88">
        <f t="shared" si="5"/>
        <v>1023.2137800819369</v>
      </c>
      <c r="AI88" s="35">
        <f>PXIL!J88</f>
        <v>0</v>
      </c>
      <c r="AJ88" s="35">
        <f>PXIL!P88</f>
        <v>0</v>
      </c>
      <c r="AK88" s="35">
        <f>RTM_IEX!J88</f>
        <v>32.78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7.6520848573518672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466.08712525543098</v>
      </c>
      <c r="P89" s="37">
        <v>75.147129049511008</v>
      </c>
      <c r="Q89" s="37">
        <v>21.3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351.58000000000004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30.85</v>
      </c>
      <c r="Z89" s="35">
        <f>IEX!P89</f>
        <v>0</v>
      </c>
      <c r="AA89" s="76">
        <f>STOA!J89</f>
        <v>3.22</v>
      </c>
      <c r="AB89" s="76">
        <f>-STOA!P89</f>
        <v>0</v>
      </c>
      <c r="AC89">
        <f t="shared" si="3"/>
        <v>7.9612071954658923</v>
      </c>
      <c r="AD89">
        <f t="shared" si="4"/>
        <v>1012.706381966828</v>
      </c>
      <c r="AE89">
        <f>'IDT-1'!F89</f>
        <v>0</v>
      </c>
      <c r="AF89" s="25"/>
      <c r="AG89">
        <f t="shared" si="5"/>
        <v>1012.706381966828</v>
      </c>
      <c r="AI89" s="35">
        <f>PXIL!J89</f>
        <v>0</v>
      </c>
      <c r="AJ89" s="35">
        <f>PXIL!P89</f>
        <v>0</v>
      </c>
      <c r="AK89" s="35">
        <f>RTM_IEX!J89</f>
        <v>8.68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7.6520848573518672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456.03628210734797</v>
      </c>
      <c r="P90" s="37">
        <v>75.147129049511008</v>
      </c>
      <c r="Q90" s="37">
        <v>21.3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351.58000000000004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33.74</v>
      </c>
      <c r="Z90" s="35">
        <f>IEX!P90</f>
        <v>0</v>
      </c>
      <c r="AA90" s="76">
        <f>STOA!J90</f>
        <v>3.22</v>
      </c>
      <c r="AB90" s="76">
        <f>-STOA!P90</f>
        <v>0</v>
      </c>
      <c r="AC90">
        <f t="shared" si="3"/>
        <v>7.8977866189108452</v>
      </c>
      <c r="AD90">
        <f t="shared" si="4"/>
        <v>1004.6389593953002</v>
      </c>
      <c r="AE90">
        <f>'IDT-1'!F90</f>
        <v>0</v>
      </c>
      <c r="AF90" s="25"/>
      <c r="AG90">
        <f t="shared" si="5"/>
        <v>1004.6389593953002</v>
      </c>
      <c r="AI90" s="35">
        <f>PXIL!J90</f>
        <v>0</v>
      </c>
      <c r="AJ90" s="35">
        <f>PXIL!P90</f>
        <v>0</v>
      </c>
      <c r="AK90" s="35">
        <f>RTM_IEX!J90</f>
        <v>7.71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7.6520848573518672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444.93213333710179</v>
      </c>
      <c r="P91" s="37">
        <v>75.147129049511008</v>
      </c>
      <c r="Q91" s="37">
        <v>24.196931659693163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352.03000000000003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21.21</v>
      </c>
      <c r="Z91" s="35">
        <f>IEX!P91</f>
        <v>0</v>
      </c>
      <c r="AA91" s="76">
        <f>STOA!J91</f>
        <v>3.22</v>
      </c>
      <c r="AB91" s="76">
        <f>-STOA!P91</f>
        <v>0</v>
      </c>
      <c r="AC91">
        <f t="shared" si="3"/>
        <v>7.7658828265571804</v>
      </c>
      <c r="AD91">
        <f t="shared" si="4"/>
        <v>965.77364607710081</v>
      </c>
      <c r="AE91">
        <f>'IDT-1'!F91</f>
        <v>0</v>
      </c>
      <c r="AF91" s="25"/>
      <c r="AG91">
        <f t="shared" si="5"/>
        <v>965.77364607710081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8.2247706422018343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441.71983265281546</v>
      </c>
      <c r="P92" s="37">
        <v>75.147129049511008</v>
      </c>
      <c r="Q92" s="37">
        <v>24.196931659693163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352.03000000000003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13.5</v>
      </c>
      <c r="Z92" s="35">
        <f>IEX!P92</f>
        <v>0</v>
      </c>
      <c r="AA92" s="76">
        <f>STOA!J92</f>
        <v>3.22</v>
      </c>
      <c r="AB92" s="76">
        <f>-STOA!P92</f>
        <v>0</v>
      </c>
      <c r="AC92">
        <f t="shared" si="3"/>
        <v>7.6694331937763662</v>
      </c>
      <c r="AD92">
        <f t="shared" si="4"/>
        <v>957.52048081044506</v>
      </c>
      <c r="AE92">
        <f>'IDT-1'!F92</f>
        <v>0</v>
      </c>
      <c r="AF92" s="25"/>
      <c r="AG92">
        <f t="shared" si="5"/>
        <v>957.52048081044506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-9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8.2247706422018343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447.40754899692132</v>
      </c>
      <c r="P93" s="37">
        <v>75.147129049511008</v>
      </c>
      <c r="Q93" s="37">
        <v>24.196931659693163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352.03000000000003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14.46</v>
      </c>
      <c r="Z93" s="35">
        <f>IEX!P93</f>
        <v>0</v>
      </c>
      <c r="AA93" s="76">
        <f>STOA!J93</f>
        <v>3.22</v>
      </c>
      <c r="AB93" s="76">
        <f>-STOA!P93</f>
        <v>0</v>
      </c>
      <c r="AC93">
        <f t="shared" si="3"/>
        <v>7.964986248021126</v>
      </c>
      <c r="AD93">
        <f t="shared" si="4"/>
        <v>932.87264410030627</v>
      </c>
      <c r="AE93">
        <f>'IDT-1'!F93</f>
        <v>0</v>
      </c>
      <c r="AF93" s="25"/>
      <c r="AG93">
        <f t="shared" si="5"/>
        <v>932.87264410030627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8.2247706422018343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447.27745865640708</v>
      </c>
      <c r="P94" s="37">
        <v>75.147129049511008</v>
      </c>
      <c r="Q94" s="37">
        <v>24.196931659693163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352.03000000000003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16.39</v>
      </c>
      <c r="Z94" s="35">
        <f>IEX!P94</f>
        <v>0</v>
      </c>
      <c r="AA94" s="76">
        <f>STOA!J94</f>
        <v>3.22</v>
      </c>
      <c r="AB94" s="76">
        <f>-STOA!P94</f>
        <v>0</v>
      </c>
      <c r="AC94">
        <f t="shared" si="3"/>
        <v>8.0261934530607402</v>
      </c>
      <c r="AD94">
        <f t="shared" si="4"/>
        <v>928.61134655475234</v>
      </c>
      <c r="AE94">
        <f>'IDT-1'!F94</f>
        <v>0</v>
      </c>
      <c r="AF94" s="25"/>
      <c r="AG94">
        <f t="shared" si="5"/>
        <v>928.61134655475234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-46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8.2247706422018343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52.39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434.09894235205934</v>
      </c>
      <c r="P95" s="37">
        <v>19.279063577638546</v>
      </c>
      <c r="Q95" s="37">
        <v>12.998135131258069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329.88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91.59</v>
      </c>
      <c r="Z95" s="35">
        <f>IEX!P95</f>
        <v>0</v>
      </c>
      <c r="AA95" s="76">
        <f>STOA!J95</f>
        <v>3.22</v>
      </c>
      <c r="AB95" s="76">
        <f>-STOA!P95</f>
        <v>0</v>
      </c>
      <c r="AC95">
        <f t="shared" si="3"/>
        <v>7.5467846806758834</v>
      </c>
      <c r="AD95">
        <f t="shared" si="4"/>
        <v>935.89537702248208</v>
      </c>
      <c r="AE95">
        <f>'IDT-1'!F95</f>
        <v>0</v>
      </c>
      <c r="AF95" s="25"/>
      <c r="AG95">
        <f t="shared" si="5"/>
        <v>935.89537702248208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8.2247706422018343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52.39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431.41755917968476</v>
      </c>
      <c r="P96" s="37">
        <v>19.279063577638546</v>
      </c>
      <c r="Q96" s="37">
        <v>12.998135131258069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329.88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85.8</v>
      </c>
      <c r="Z96" s="35">
        <f>IEX!P96</f>
        <v>0</v>
      </c>
      <c r="AA96" s="76">
        <f>STOA!J96</f>
        <v>3.22</v>
      </c>
      <c r="AB96" s="76">
        <f>-STOA!P96</f>
        <v>0</v>
      </c>
      <c r="AC96">
        <f t="shared" si="3"/>
        <v>7.4649852553661518</v>
      </c>
      <c r="AD96">
        <f t="shared" si="4"/>
        <v>929.50579327541709</v>
      </c>
      <c r="AE96">
        <f>'IDT-1'!F96</f>
        <v>0</v>
      </c>
      <c r="AF96" s="25"/>
      <c r="AG96">
        <f t="shared" si="5"/>
        <v>929.50579327541709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8.2247706422018343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431.41755917968476</v>
      </c>
      <c r="P97" s="37">
        <v>19.279063577638546</v>
      </c>
      <c r="Q97" s="37">
        <v>12.998135131258069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329.88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68.45</v>
      </c>
      <c r="Z97" s="35">
        <f>IEX!P97</f>
        <v>0</v>
      </c>
      <c r="AA97" s="76">
        <f>STOA!J97</f>
        <v>3.22</v>
      </c>
      <c r="AB97" s="76">
        <f>-STOA!P97</f>
        <v>0</v>
      </c>
      <c r="AC97">
        <f t="shared" si="3"/>
        <v>7.2510420725401099</v>
      </c>
      <c r="AD97">
        <f t="shared" si="4"/>
        <v>922.36973645824321</v>
      </c>
      <c r="AE97">
        <f>'IDT-1'!F97</f>
        <v>0</v>
      </c>
      <c r="AF97" s="25"/>
      <c r="AG97">
        <f t="shared" si="5"/>
        <v>922.36973645824321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8.2247706422018343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429.58906378866482</v>
      </c>
      <c r="P98" s="37">
        <v>19.279063577638546</v>
      </c>
      <c r="Q98" s="37">
        <v>12.998135131258069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329.88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60.74</v>
      </c>
      <c r="Z98" s="35">
        <f>IEX!P98</f>
        <v>0</v>
      </c>
      <c r="AA98" s="76">
        <f>STOA!J98</f>
        <v>3.22</v>
      </c>
      <c r="AB98" s="76">
        <f>-STOA!P98</f>
        <v>0</v>
      </c>
      <c r="AC98">
        <f t="shared" si="3"/>
        <v>7.176641808490154</v>
      </c>
      <c r="AD98">
        <f t="shared" si="4"/>
        <v>912.90564133127327</v>
      </c>
      <c r="AE98">
        <f>'IDT-1'!F98</f>
        <v>0</v>
      </c>
      <c r="AF98" s="25"/>
      <c r="AG98">
        <f t="shared" si="5"/>
        <v>912.90564133127327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0.10928838450000014</v>
      </c>
      <c r="E99">
        <f t="shared" si="6"/>
        <v>0.17672085400559701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1.368584108770698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12.074138529274506</v>
      </c>
      <c r="P99" s="37">
        <f t="shared" si="6"/>
        <v>0.95687387738616303</v>
      </c>
      <c r="Q99" s="37">
        <f t="shared" si="6"/>
        <v>0.31053794147929048</v>
      </c>
      <c r="R99" s="39">
        <f>SUM(R3:R98)/4000</f>
        <v>0.24962309151104531</v>
      </c>
      <c r="S99" s="39">
        <f t="shared" si="6"/>
        <v>0</v>
      </c>
      <c r="T99" s="38">
        <f t="shared" si="6"/>
        <v>0.68084500000000026</v>
      </c>
      <c r="U99" s="38">
        <f t="shared" si="6"/>
        <v>8.7301524999999991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1.3444475</v>
      </c>
      <c r="Z99" s="35">
        <f t="shared" si="6"/>
        <v>0</v>
      </c>
      <c r="AA99" s="76">
        <f t="shared" si="6"/>
        <v>7.5570000000000026E-2</v>
      </c>
      <c r="AB99" s="76">
        <f t="shared" si="6"/>
        <v>0</v>
      </c>
      <c r="AC99">
        <f t="shared" si="6"/>
        <v>0.20940124633210688</v>
      </c>
      <c r="AD99">
        <f t="shared" si="6"/>
        <v>25.577765540595205</v>
      </c>
      <c r="AE99">
        <f t="shared" si="6"/>
        <v>0.43324450000000003</v>
      </c>
      <c r="AG99">
        <f t="shared" si="6"/>
        <v>26.01101004059521</v>
      </c>
      <c r="AI99">
        <f t="shared" si="6"/>
        <v>0</v>
      </c>
      <c r="AJ99">
        <f t="shared" si="6"/>
        <v>0</v>
      </c>
      <c r="AK99">
        <f t="shared" si="6"/>
        <v>0.23788500000000001</v>
      </c>
      <c r="AL99">
        <f t="shared" si="6"/>
        <v>-0.52749999999999997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0.97199999999999998</v>
      </c>
      <c r="E3">
        <f>GT_NG!S3</f>
        <v>1.5041697147037312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-22</v>
      </c>
      <c r="AA3" s="76">
        <f>STOA!K3</f>
        <v>112.80000000000001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1.2203031259919839</v>
      </c>
      <c r="AD3">
        <f>SUM(B3:AB3,AI3:AV3)-AC3</f>
        <v>111.05586658871175</v>
      </c>
      <c r="AE3">
        <f>'IDT-1'!E3</f>
        <v>0</v>
      </c>
      <c r="AF3" s="25"/>
      <c r="AG3">
        <f>SUM(AD3:AF3)</f>
        <v>111.05586658871175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0.97199999999999998</v>
      </c>
      <c r="E4">
        <f>GT_NG!S4</f>
        <v>1.5041697147037312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-23</v>
      </c>
      <c r="AA4" s="76">
        <f>STOA!K4</f>
        <v>112.80000000000001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1.2281644442745883</v>
      </c>
      <c r="AD4">
        <f t="shared" ref="AD4:AD67" si="1">SUM(B4:AB4,AI4:AV4)-AC4</f>
        <v>110.04800527042916</v>
      </c>
      <c r="AE4">
        <f>'IDT-1'!E4</f>
        <v>0</v>
      </c>
      <c r="AF4" s="25"/>
      <c r="AG4">
        <f t="shared" ref="AG4:AG67" si="2">SUM(AD4:AF4)</f>
        <v>110.04800527042916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0.72900000000000009</v>
      </c>
      <c r="E5">
        <f>GT_NG!S5</f>
        <v>1.5041697147037312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-24</v>
      </c>
      <c r="AA5" s="76">
        <f>STOA!K5</f>
        <v>112.80000000000001</v>
      </c>
      <c r="AB5" s="76">
        <f>-STOA!Q5</f>
        <v>0</v>
      </c>
      <c r="AC5">
        <f t="shared" si="0"/>
        <v>1.3127435453832359</v>
      </c>
      <c r="AD5">
        <f t="shared" si="1"/>
        <v>98.720426169320504</v>
      </c>
      <c r="AE5">
        <f>'IDT-1'!E5</f>
        <v>0</v>
      </c>
      <c r="AF5" s="25"/>
      <c r="AG5">
        <f t="shared" si="2"/>
        <v>98.720426169320504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1.5041697147037312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-26</v>
      </c>
      <c r="AA6" s="76">
        <f>STOA!K6</f>
        <v>112.80000000000001</v>
      </c>
      <c r="AB6" s="76">
        <f>-STOA!Q6</f>
        <v>0</v>
      </c>
      <c r="AC6">
        <f t="shared" si="0"/>
        <v>1.3275184819484447</v>
      </c>
      <c r="AD6">
        <f t="shared" si="1"/>
        <v>96.584151232755303</v>
      </c>
      <c r="AE6">
        <f>'IDT-1'!E6</f>
        <v>0</v>
      </c>
      <c r="AF6" s="25"/>
      <c r="AG6">
        <f t="shared" si="2"/>
        <v>96.584151232755303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1.5041697147037312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-26</v>
      </c>
      <c r="AA7" s="76">
        <f>STOA!K7</f>
        <v>112.80000000000001</v>
      </c>
      <c r="AB7" s="76">
        <f>-STOA!Q7</f>
        <v>0</v>
      </c>
      <c r="AC7">
        <f t="shared" si="0"/>
        <v>1.3324253995672057</v>
      </c>
      <c r="AD7">
        <f t="shared" si="1"/>
        <v>97.208336317541836</v>
      </c>
      <c r="AE7">
        <f>'IDT-1'!E7</f>
        <v>0</v>
      </c>
      <c r="AF7" s="25"/>
      <c r="AG7">
        <f t="shared" si="2"/>
        <v>97.208336317541836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1.5041697147037312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-28</v>
      </c>
      <c r="AA8" s="76">
        <f>STOA!K8</f>
        <v>112.80000000000001</v>
      </c>
      <c r="AB8" s="76">
        <f>-STOA!Q8</f>
        <v>0</v>
      </c>
      <c r="AC8">
        <f t="shared" si="0"/>
        <v>1.3481480361324143</v>
      </c>
      <c r="AD8">
        <f t="shared" si="1"/>
        <v>95.192613680976621</v>
      </c>
      <c r="AE8">
        <f>'IDT-1'!E8</f>
        <v>0</v>
      </c>
      <c r="AF8" s="25"/>
      <c r="AG8">
        <f t="shared" si="2"/>
        <v>95.192613680976621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1.5041697147037312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-28</v>
      </c>
      <c r="AA9" s="76">
        <f>STOA!K9</f>
        <v>112.80000000000001</v>
      </c>
      <c r="AB9" s="76">
        <f>-STOA!Q9</f>
        <v>0</v>
      </c>
      <c r="AC9">
        <f t="shared" si="0"/>
        <v>1.3481480361324143</v>
      </c>
      <c r="AD9">
        <f t="shared" si="1"/>
        <v>95.192613680976621</v>
      </c>
      <c r="AE9">
        <f>'IDT-1'!E9</f>
        <v>0</v>
      </c>
      <c r="AF9" s="25"/>
      <c r="AG9">
        <f t="shared" si="2"/>
        <v>95.192613680976621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1.5041697147037312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-29</v>
      </c>
      <c r="AA10" s="76">
        <f>STOA!K10</f>
        <v>112.80000000000001</v>
      </c>
      <c r="AB10" s="76">
        <f>-STOA!Q10</f>
        <v>0</v>
      </c>
      <c r="AC10">
        <f t="shared" si="0"/>
        <v>1.3560093544150187</v>
      </c>
      <c r="AD10">
        <f t="shared" si="1"/>
        <v>94.184752362694013</v>
      </c>
      <c r="AE10">
        <f>'IDT-1'!E10</f>
        <v>0</v>
      </c>
      <c r="AF10" s="25"/>
      <c r="AG10">
        <f t="shared" si="2"/>
        <v>94.184752362694013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1.5036697247706421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-30</v>
      </c>
      <c r="AA11" s="76">
        <f>STOA!K11</f>
        <v>112.80000000000001</v>
      </c>
      <c r="AB11" s="76">
        <f>-STOA!Q11</f>
        <v>0</v>
      </c>
      <c r="AC11">
        <f t="shared" si="0"/>
        <v>1.3638667727761451</v>
      </c>
      <c r="AD11">
        <f t="shared" si="1"/>
        <v>93.176394954399797</v>
      </c>
      <c r="AE11">
        <f>'IDT-1'!E11</f>
        <v>0</v>
      </c>
      <c r="AF11" s="25"/>
      <c r="AG11">
        <f t="shared" si="2"/>
        <v>93.176394954399797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1.5036697247706421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-30</v>
      </c>
      <c r="AA12" s="76">
        <f>STOA!K12</f>
        <v>112.80000000000001</v>
      </c>
      <c r="AB12" s="76">
        <f>-STOA!Q12</f>
        <v>0</v>
      </c>
      <c r="AC12">
        <f t="shared" si="0"/>
        <v>1.3638667727761451</v>
      </c>
      <c r="AD12">
        <f t="shared" si="1"/>
        <v>93.176394954399797</v>
      </c>
      <c r="AE12">
        <f>'IDT-1'!E12</f>
        <v>0</v>
      </c>
      <c r="AF12" s="25"/>
      <c r="AG12">
        <f t="shared" si="2"/>
        <v>93.176394954399797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1.5036697247706421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-30</v>
      </c>
      <c r="AA13" s="76">
        <f>STOA!K13</f>
        <v>112.80000000000001</v>
      </c>
      <c r="AB13" s="76">
        <f>-STOA!Q13</f>
        <v>0</v>
      </c>
      <c r="AC13">
        <f t="shared" si="0"/>
        <v>1.3638667727761451</v>
      </c>
      <c r="AD13">
        <f t="shared" si="1"/>
        <v>93.176394954399797</v>
      </c>
      <c r="AE13">
        <f>'IDT-1'!E13</f>
        <v>0</v>
      </c>
      <c r="AF13" s="25"/>
      <c r="AG13">
        <f t="shared" si="2"/>
        <v>93.176394954399797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1.5036697247706421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-31</v>
      </c>
      <c r="AA14" s="76">
        <f>STOA!K14</f>
        <v>112.80000000000001</v>
      </c>
      <c r="AB14" s="76">
        <f>-STOA!Q14</f>
        <v>0</v>
      </c>
      <c r="AC14">
        <f t="shared" si="0"/>
        <v>1.3717280910587493</v>
      </c>
      <c r="AD14">
        <f t="shared" si="1"/>
        <v>92.168533636117189</v>
      </c>
      <c r="AE14">
        <f>'IDT-1'!E14</f>
        <v>0</v>
      </c>
      <c r="AF14" s="25"/>
      <c r="AG14">
        <f t="shared" si="2"/>
        <v>92.168533636117189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1.5036697247706421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-31</v>
      </c>
      <c r="AA15" s="76">
        <f>STOA!K15</f>
        <v>112.80000000000001</v>
      </c>
      <c r="AB15" s="76">
        <f>-STOA!Q15</f>
        <v>0</v>
      </c>
      <c r="AC15">
        <f t="shared" si="0"/>
        <v>1.3717280910587493</v>
      </c>
      <c r="AD15">
        <f t="shared" si="1"/>
        <v>92.168533636117189</v>
      </c>
      <c r="AE15">
        <f>'IDT-1'!E15</f>
        <v>0</v>
      </c>
      <c r="AF15" s="25"/>
      <c r="AG15">
        <f t="shared" si="2"/>
        <v>92.168533636117189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1.5036697247706421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-32</v>
      </c>
      <c r="AA16" s="76">
        <f>STOA!K16</f>
        <v>112.80000000000001</v>
      </c>
      <c r="AB16" s="76">
        <f>-STOA!Q16</f>
        <v>0</v>
      </c>
      <c r="AC16">
        <f t="shared" si="0"/>
        <v>1.3795894093413537</v>
      </c>
      <c r="AD16">
        <f t="shared" si="1"/>
        <v>91.160672317834596</v>
      </c>
      <c r="AE16">
        <f>'IDT-1'!E16</f>
        <v>0</v>
      </c>
      <c r="AF16" s="25"/>
      <c r="AG16">
        <f t="shared" si="2"/>
        <v>91.160672317834596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1.5036697247706421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-32</v>
      </c>
      <c r="AA17" s="76">
        <f>STOA!K17</f>
        <v>112.80000000000001</v>
      </c>
      <c r="AB17" s="76">
        <f>-STOA!Q17</f>
        <v>0</v>
      </c>
      <c r="AC17">
        <f t="shared" si="0"/>
        <v>1.3795894093413537</v>
      </c>
      <c r="AD17">
        <f t="shared" si="1"/>
        <v>91.160672317834596</v>
      </c>
      <c r="AE17">
        <f>'IDT-1'!E17</f>
        <v>0</v>
      </c>
      <c r="AF17" s="25"/>
      <c r="AG17">
        <f t="shared" si="2"/>
        <v>91.160672317834596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1.5036697247706421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-32</v>
      </c>
      <c r="AA18" s="76">
        <f>STOA!K18</f>
        <v>112.80000000000001</v>
      </c>
      <c r="AB18" s="76">
        <f>-STOA!Q18</f>
        <v>0</v>
      </c>
      <c r="AC18">
        <f t="shared" si="0"/>
        <v>1.3795894093413537</v>
      </c>
      <c r="AD18">
        <f t="shared" si="1"/>
        <v>91.160672317834596</v>
      </c>
      <c r="AE18">
        <f>'IDT-1'!E18</f>
        <v>0</v>
      </c>
      <c r="AF18" s="25"/>
      <c r="AG18">
        <f t="shared" si="2"/>
        <v>91.160672317834596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0.97199999999999998</v>
      </c>
      <c r="E19">
        <f>GT_NG!S19</f>
        <v>1.5036697247706421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-32</v>
      </c>
      <c r="AA19" s="76">
        <f>STOA!K19</f>
        <v>112.80000000000001</v>
      </c>
      <c r="AB19" s="76">
        <f>-STOA!Q19</f>
        <v>0</v>
      </c>
      <c r="AC19">
        <f t="shared" si="0"/>
        <v>1.3824325093413536</v>
      </c>
      <c r="AD19">
        <f t="shared" si="1"/>
        <v>91.522329217834596</v>
      </c>
      <c r="AE19">
        <f>'IDT-1'!E19</f>
        <v>0</v>
      </c>
      <c r="AF19" s="25"/>
      <c r="AG19">
        <f t="shared" si="2"/>
        <v>91.522329217834596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1.2849840000000001</v>
      </c>
      <c r="E20">
        <f>GT_NG!S20</f>
        <v>1.5036697247706421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-31</v>
      </c>
      <c r="AA20" s="76">
        <f>STOA!K20</f>
        <v>112.80000000000001</v>
      </c>
      <c r="AB20" s="76">
        <f>-STOA!Q20</f>
        <v>0</v>
      </c>
      <c r="AC20">
        <f t="shared" si="0"/>
        <v>1.3770124662587493</v>
      </c>
      <c r="AD20">
        <f t="shared" si="1"/>
        <v>92.840733260917204</v>
      </c>
      <c r="AE20">
        <f>'IDT-1'!E20</f>
        <v>0</v>
      </c>
      <c r="AF20" s="25"/>
      <c r="AG20">
        <f t="shared" si="2"/>
        <v>92.840733260917204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1.2849840000000001</v>
      </c>
      <c r="E21">
        <f>GT_NG!S21</f>
        <v>1.5036697247706421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-31</v>
      </c>
      <c r="AA21" s="76">
        <f>STOA!K21</f>
        <v>112.80000000000001</v>
      </c>
      <c r="AB21" s="76">
        <f>-STOA!Q21</f>
        <v>0</v>
      </c>
      <c r="AC21">
        <f t="shared" si="0"/>
        <v>1.3770124662587493</v>
      </c>
      <c r="AD21">
        <f t="shared" si="1"/>
        <v>92.840733260917204</v>
      </c>
      <c r="AE21">
        <f>'IDT-1'!E21</f>
        <v>0</v>
      </c>
      <c r="AF21" s="25"/>
      <c r="AG21">
        <f t="shared" si="2"/>
        <v>92.840733260917204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1.2849840000000001</v>
      </c>
      <c r="E22">
        <f>GT_NG!S22</f>
        <v>1.5036697247706421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-30</v>
      </c>
      <c r="AA22" s="76">
        <f>STOA!K22</f>
        <v>112.80000000000001</v>
      </c>
      <c r="AB22" s="76">
        <f>-STOA!Q22</f>
        <v>0</v>
      </c>
      <c r="AC22">
        <f t="shared" si="0"/>
        <v>1.3691511479761451</v>
      </c>
      <c r="AD22">
        <f t="shared" si="1"/>
        <v>93.848594579199812</v>
      </c>
      <c r="AE22">
        <f>'IDT-1'!E22</f>
        <v>0</v>
      </c>
      <c r="AF22" s="25"/>
      <c r="AG22">
        <f t="shared" si="2"/>
        <v>93.848594579199812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1.5036697247706421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-29</v>
      </c>
      <c r="AA23" s="76">
        <f>STOA!K23</f>
        <v>112.80000000000001</v>
      </c>
      <c r="AB23" s="76">
        <f>-STOA!Q23</f>
        <v>0</v>
      </c>
      <c r="AC23">
        <f t="shared" si="0"/>
        <v>1.3510985368747792</v>
      </c>
      <c r="AD23">
        <f t="shared" si="1"/>
        <v>93.560071187895872</v>
      </c>
      <c r="AE23">
        <f>'IDT-1'!E23</f>
        <v>0</v>
      </c>
      <c r="AF23" s="25"/>
      <c r="AG23">
        <f t="shared" si="2"/>
        <v>93.560071187895872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1.5036697247706421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-27</v>
      </c>
      <c r="AA24" s="76">
        <f>STOA!K24</f>
        <v>112.80000000000001</v>
      </c>
      <c r="AB24" s="76">
        <f>-STOA!Q24</f>
        <v>0</v>
      </c>
      <c r="AC24">
        <f t="shared" si="0"/>
        <v>1.3353759003095707</v>
      </c>
      <c r="AD24">
        <f t="shared" si="1"/>
        <v>95.575793824461073</v>
      </c>
      <c r="AE24">
        <f>'IDT-1'!E24</f>
        <v>0</v>
      </c>
      <c r="AF24" s="25"/>
      <c r="AG24">
        <f t="shared" si="2"/>
        <v>95.575793824461073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1.5036697247706421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112.80000000000001</v>
      </c>
      <c r="AB25" s="76">
        <f>-STOA!Q25</f>
        <v>0</v>
      </c>
      <c r="AC25">
        <f t="shared" si="0"/>
        <v>1.3196532637443619</v>
      </c>
      <c r="AD25">
        <f t="shared" si="1"/>
        <v>97.591516461026288</v>
      </c>
      <c r="AE25">
        <f>'IDT-1'!E25</f>
        <v>0</v>
      </c>
      <c r="AF25" s="25"/>
      <c r="AG25">
        <f t="shared" si="2"/>
        <v>97.591516461026288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1.5036697247706421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-23</v>
      </c>
      <c r="AA26" s="76">
        <f>STOA!K26</f>
        <v>112.80000000000001</v>
      </c>
      <c r="AB26" s="76">
        <f>-STOA!Q26</f>
        <v>0</v>
      </c>
      <c r="AC26">
        <f t="shared" si="0"/>
        <v>1.3039306271791533</v>
      </c>
      <c r="AD26">
        <f t="shared" si="1"/>
        <v>99.607239097591489</v>
      </c>
      <c r="AE26">
        <f>'IDT-1'!E26</f>
        <v>0</v>
      </c>
      <c r="AF26" s="25"/>
      <c r="AG26">
        <f t="shared" si="2"/>
        <v>99.607239097591489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1.5036697247706421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-19</v>
      </c>
      <c r="AA27" s="76">
        <f>STOA!K27</f>
        <v>112.80000000000001</v>
      </c>
      <c r="AB27" s="76">
        <f>-STOA!Q27</f>
        <v>0</v>
      </c>
      <c r="AC27">
        <f t="shared" si="0"/>
        <v>1.272485354048736</v>
      </c>
      <c r="AD27">
        <f t="shared" si="1"/>
        <v>103.6386843707219</v>
      </c>
      <c r="AE27">
        <f>'IDT-1'!E27</f>
        <v>0</v>
      </c>
      <c r="AF27" s="25"/>
      <c r="AG27">
        <f t="shared" si="2"/>
        <v>103.6386843707219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1.5036697247706421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-14</v>
      </c>
      <c r="AA28" s="76">
        <f>STOA!K28</f>
        <v>112.80000000000001</v>
      </c>
      <c r="AB28" s="76">
        <f>-STOA!Q28</f>
        <v>0</v>
      </c>
      <c r="AC28">
        <f t="shared" si="0"/>
        <v>1.2331787626357145</v>
      </c>
      <c r="AD28">
        <f t="shared" si="1"/>
        <v>108.67799096213493</v>
      </c>
      <c r="AE28">
        <f>'IDT-1'!E28</f>
        <v>0</v>
      </c>
      <c r="AF28" s="25"/>
      <c r="AG28">
        <f t="shared" si="2"/>
        <v>108.67799096213493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1.5036697247706421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112.80000000000001</v>
      </c>
      <c r="AB29" s="76">
        <f>-STOA!Q29</f>
        <v>0</v>
      </c>
      <c r="AC29">
        <f t="shared" si="0"/>
        <v>1.2017334895052973</v>
      </c>
      <c r="AD29">
        <f t="shared" si="1"/>
        <v>112.70943623526534</v>
      </c>
      <c r="AE29">
        <f>'IDT-1'!E29</f>
        <v>0</v>
      </c>
      <c r="AF29" s="25"/>
      <c r="AG29">
        <f t="shared" si="2"/>
        <v>112.70943623526534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1.5036697247706421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</v>
      </c>
      <c r="AA30" s="76">
        <f>STOA!K30</f>
        <v>112.80000000000001</v>
      </c>
      <c r="AB30" s="76">
        <f>-STOA!Q30</f>
        <v>0</v>
      </c>
      <c r="AC30">
        <f t="shared" si="0"/>
        <v>1.1309816249618583</v>
      </c>
      <c r="AD30">
        <f t="shared" si="1"/>
        <v>121.78018809980878</v>
      </c>
      <c r="AE30">
        <f>'IDT-1'!E30</f>
        <v>0</v>
      </c>
      <c r="AF30" s="25"/>
      <c r="AG30">
        <f t="shared" si="2"/>
        <v>121.78018809980878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0.97199999999999998</v>
      </c>
      <c r="E31">
        <f>GT_NG!S31</f>
        <v>1.5036697247706421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112.80000000000001</v>
      </c>
      <c r="AB31" s="76">
        <f>-STOA!Q31</f>
        <v>0</v>
      </c>
      <c r="AC31">
        <f t="shared" si="0"/>
        <v>1.0473502238532111</v>
      </c>
      <c r="AD31">
        <f t="shared" si="1"/>
        <v>133.22831950091745</v>
      </c>
      <c r="AE31">
        <f>'IDT-1'!E31</f>
        <v>0</v>
      </c>
      <c r="AF31" s="25"/>
      <c r="AG31">
        <f t="shared" si="2"/>
        <v>133.22831950091745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0.97199999999999998</v>
      </c>
      <c r="E32">
        <f>GT_NG!S32</f>
        <v>1.5036697247706421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112.80000000000001</v>
      </c>
      <c r="AB32" s="76">
        <f>-STOA!Q32</f>
        <v>0</v>
      </c>
      <c r="AC32">
        <f t="shared" si="0"/>
        <v>1.0473502238532111</v>
      </c>
      <c r="AD32">
        <f t="shared" si="1"/>
        <v>133.22831950091745</v>
      </c>
      <c r="AE32">
        <f>'IDT-1'!E32</f>
        <v>0</v>
      </c>
      <c r="AF32" s="25"/>
      <c r="AG32">
        <f t="shared" si="2"/>
        <v>133.22831950091745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0.97199999999999998</v>
      </c>
      <c r="E33">
        <f>GT_NG!S33</f>
        <v>1.5036697247706421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138.84</v>
      </c>
      <c r="AB33" s="76">
        <f>-STOA!Q33</f>
        <v>0</v>
      </c>
      <c r="AC33">
        <f t="shared" si="0"/>
        <v>1.4076885895052973</v>
      </c>
      <c r="AD33">
        <f t="shared" si="1"/>
        <v>138.90798113526537</v>
      </c>
      <c r="AE33">
        <f>'IDT-1'!E33</f>
        <v>0</v>
      </c>
      <c r="AF33" s="25"/>
      <c r="AG33">
        <f t="shared" si="2"/>
        <v>138.90798113526537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-20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0.97199999999999998</v>
      </c>
      <c r="E34">
        <f>GT_NG!S34</f>
        <v>1.5036697247706421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138.84</v>
      </c>
      <c r="AB34" s="76">
        <f>-STOA!Q34</f>
        <v>0</v>
      </c>
      <c r="AC34">
        <f t="shared" si="0"/>
        <v>1.3683819980922758</v>
      </c>
      <c r="AD34">
        <f t="shared" si="1"/>
        <v>143.94728772667838</v>
      </c>
      <c r="AE34">
        <f>'IDT-1'!E34</f>
        <v>0</v>
      </c>
      <c r="AF34" s="25"/>
      <c r="AG34">
        <f t="shared" si="2"/>
        <v>143.94728772667838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0.97199999999999998</v>
      </c>
      <c r="E35">
        <f>GT_NG!S35</f>
        <v>1.5041697147037312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138.84</v>
      </c>
      <c r="AB35" s="76">
        <f>-STOA!Q35</f>
        <v>0</v>
      </c>
      <c r="AC35">
        <f t="shared" si="0"/>
        <v>1.3339862242194935</v>
      </c>
      <c r="AD35">
        <f t="shared" si="1"/>
        <v>149.61127549288952</v>
      </c>
      <c r="AE35">
        <f>'IDT-1'!E35</f>
        <v>0</v>
      </c>
      <c r="AF35" s="25"/>
      <c r="AG35">
        <f t="shared" si="2"/>
        <v>149.61127549288952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0.97199999999999998</v>
      </c>
      <c r="E36">
        <f>GT_NG!S36</f>
        <v>1.5041697147037312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138.84</v>
      </c>
      <c r="AB36" s="76">
        <f>-STOA!Q36</f>
        <v>0</v>
      </c>
      <c r="AC36">
        <f t="shared" si="0"/>
        <v>1.2553730413934503</v>
      </c>
      <c r="AD36">
        <f t="shared" si="1"/>
        <v>159.68988867571557</v>
      </c>
      <c r="AE36">
        <f>'IDT-1'!E36</f>
        <v>0</v>
      </c>
      <c r="AF36" s="25"/>
      <c r="AG36">
        <f t="shared" si="2"/>
        <v>159.68988867571557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0.97199999999999998</v>
      </c>
      <c r="E37">
        <f>GT_NG!S37</f>
        <v>1.5041697147037312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144.63</v>
      </c>
      <c r="AB37" s="76">
        <f>-STOA!Q37</f>
        <v>0</v>
      </c>
      <c r="AC37">
        <f t="shared" si="0"/>
        <v>1.3005350413934502</v>
      </c>
      <c r="AD37">
        <f t="shared" si="1"/>
        <v>165.43472667571555</v>
      </c>
      <c r="AE37">
        <f>'IDT-1'!E37</f>
        <v>0</v>
      </c>
      <c r="AF37" s="25"/>
      <c r="AG37">
        <f t="shared" si="2"/>
        <v>165.43472667571555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0.97199999999999998</v>
      </c>
      <c r="E38">
        <f>GT_NG!S38</f>
        <v>1.5041697147037312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144.63</v>
      </c>
      <c r="AB38" s="76">
        <f>-STOA!Q38</f>
        <v>0</v>
      </c>
      <c r="AC38">
        <f t="shared" si="0"/>
        <v>1.3005350413934502</v>
      </c>
      <c r="AD38">
        <f t="shared" si="1"/>
        <v>165.43472667571555</v>
      </c>
      <c r="AE38">
        <f>'IDT-1'!E38</f>
        <v>0</v>
      </c>
      <c r="AF38" s="25"/>
      <c r="AG38">
        <f t="shared" si="2"/>
        <v>165.43472667571555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0.97199999999999998</v>
      </c>
      <c r="E39">
        <f>GT_NG!S39</f>
        <v>1.4878200438917339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174.49</v>
      </c>
      <c r="AB39" s="76">
        <f>-STOA!Q39</f>
        <v>0</v>
      </c>
      <c r="AC39">
        <f t="shared" si="0"/>
        <v>1.5333155139611168</v>
      </c>
      <c r="AD39">
        <f t="shared" si="1"/>
        <v>195.04559653233591</v>
      </c>
      <c r="AE39">
        <f>'IDT-1'!E39</f>
        <v>0</v>
      </c>
      <c r="AF39" s="25"/>
      <c r="AG39">
        <f t="shared" si="2"/>
        <v>195.04559653233591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0.97199999999999998</v>
      </c>
      <c r="E40">
        <f>GT_NG!S40</f>
        <v>1.4878200438917339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174.49</v>
      </c>
      <c r="AB40" s="76">
        <f>-STOA!Q40</f>
        <v>0</v>
      </c>
      <c r="AC40">
        <f t="shared" si="0"/>
        <v>1.5333155139611168</v>
      </c>
      <c r="AD40">
        <f t="shared" si="1"/>
        <v>195.04559653233591</v>
      </c>
      <c r="AE40">
        <f>'IDT-1'!E40</f>
        <v>0</v>
      </c>
      <c r="AF40" s="25"/>
      <c r="AG40">
        <f t="shared" si="2"/>
        <v>195.04559653233591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0.97199999999999998</v>
      </c>
      <c r="E41">
        <f>GT_NG!S41</f>
        <v>1.4878200438917339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174.49</v>
      </c>
      <c r="AB41" s="76">
        <f>-STOA!Q41</f>
        <v>0</v>
      </c>
      <c r="AC41">
        <f t="shared" si="0"/>
        <v>1.5333155139611168</v>
      </c>
      <c r="AD41">
        <f t="shared" si="1"/>
        <v>195.04559653233591</v>
      </c>
      <c r="AE41">
        <f>'IDT-1'!E41</f>
        <v>0</v>
      </c>
      <c r="AF41" s="25"/>
      <c r="AG41">
        <f t="shared" si="2"/>
        <v>195.04559653233591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0.97199999999999998</v>
      </c>
      <c r="E42">
        <f>GT_NG!S42</f>
        <v>1.4878200438917339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174.49</v>
      </c>
      <c r="AB42" s="76">
        <f>-STOA!Q42</f>
        <v>0</v>
      </c>
      <c r="AC42">
        <f t="shared" si="0"/>
        <v>1.5333155139611168</v>
      </c>
      <c r="AD42">
        <f t="shared" si="1"/>
        <v>195.04559653233591</v>
      </c>
      <c r="AE42">
        <f>'IDT-1'!E42</f>
        <v>0</v>
      </c>
      <c r="AF42" s="25"/>
      <c r="AG42">
        <f t="shared" si="2"/>
        <v>195.04559653233591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0.97199999999999998</v>
      </c>
      <c r="E43">
        <f>GT_NG!S43</f>
        <v>1.4878200438917339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197.65000000000003</v>
      </c>
      <c r="AB43" s="76">
        <f>-STOA!Q43</f>
        <v>0</v>
      </c>
      <c r="AC43">
        <f t="shared" si="0"/>
        <v>1.7139635139611169</v>
      </c>
      <c r="AD43">
        <f t="shared" si="1"/>
        <v>218.02494853233594</v>
      </c>
      <c r="AE43">
        <f>'IDT-1'!E43</f>
        <v>0</v>
      </c>
      <c r="AF43" s="25"/>
      <c r="AG43">
        <f t="shared" si="2"/>
        <v>218.02494853233594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0.97199999999999998</v>
      </c>
      <c r="E44">
        <f>GT_NG!S44</f>
        <v>1.4877372817008354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197.65000000000003</v>
      </c>
      <c r="AB44" s="76">
        <f>-STOA!Q44</f>
        <v>0</v>
      </c>
      <c r="AC44">
        <f t="shared" si="0"/>
        <v>1.713962868416028</v>
      </c>
      <c r="AD44">
        <f t="shared" si="1"/>
        <v>218.02486641569013</v>
      </c>
      <c r="AE44">
        <f>'IDT-1'!E44</f>
        <v>0</v>
      </c>
      <c r="AF44" s="25"/>
      <c r="AG44">
        <f t="shared" si="2"/>
        <v>218.02486641569013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0.82620000000000005</v>
      </c>
      <c r="E45">
        <f>GT_NG!S45</f>
        <v>1.4877372817008354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197.65000000000003</v>
      </c>
      <c r="AB45" s="76">
        <f>-STOA!Q45</f>
        <v>0</v>
      </c>
      <c r="AC45">
        <f t="shared" si="0"/>
        <v>1.7128256284160279</v>
      </c>
      <c r="AD45">
        <f t="shared" si="1"/>
        <v>217.88020365569014</v>
      </c>
      <c r="AE45">
        <f>'IDT-1'!E45</f>
        <v>0</v>
      </c>
      <c r="AF45" s="25"/>
      <c r="AG45">
        <f t="shared" si="2"/>
        <v>217.88020365569014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0.82620000000000005</v>
      </c>
      <c r="E46">
        <f>GT_NG!S46</f>
        <v>1.4877372817008354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194.74</v>
      </c>
      <c r="AB46" s="76">
        <f>-STOA!Q46</f>
        <v>0</v>
      </c>
      <c r="AC46">
        <f t="shared" si="0"/>
        <v>1.6901276284160278</v>
      </c>
      <c r="AD46">
        <f t="shared" si="1"/>
        <v>214.9929016556901</v>
      </c>
      <c r="AE46">
        <f>'IDT-1'!E46</f>
        <v>0</v>
      </c>
      <c r="AF46" s="25"/>
      <c r="AG46">
        <f t="shared" si="2"/>
        <v>214.9929016556901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0.82620000000000005</v>
      </c>
      <c r="E47">
        <f>GT_NG!S47</f>
        <v>1.4877372817008354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194.74</v>
      </c>
      <c r="AB47" s="76">
        <f>-STOA!Q47</f>
        <v>0</v>
      </c>
      <c r="AC47">
        <f t="shared" si="0"/>
        <v>1.6901276284160278</v>
      </c>
      <c r="AD47">
        <f t="shared" si="1"/>
        <v>214.9929016556901</v>
      </c>
      <c r="AE47">
        <f>'IDT-1'!E47</f>
        <v>0</v>
      </c>
      <c r="AF47" s="25"/>
      <c r="AG47">
        <f t="shared" si="2"/>
        <v>214.9929016556901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0.82620000000000005</v>
      </c>
      <c r="E48">
        <f>GT_NG!S48</f>
        <v>1.4877372817008354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194.74</v>
      </c>
      <c r="AB48" s="76">
        <f>-STOA!Q48</f>
        <v>0</v>
      </c>
      <c r="AC48">
        <f t="shared" si="0"/>
        <v>1.6901276284160278</v>
      </c>
      <c r="AD48">
        <f t="shared" si="1"/>
        <v>214.9929016556901</v>
      </c>
      <c r="AE48">
        <f>'IDT-1'!E48</f>
        <v>0</v>
      </c>
      <c r="AF48" s="25"/>
      <c r="AG48">
        <f t="shared" si="2"/>
        <v>214.9929016556901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0.82620000000000005</v>
      </c>
      <c r="E49">
        <f>GT_NG!S49</f>
        <v>1.4877372817008354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194.74</v>
      </c>
      <c r="AB49" s="76">
        <f>-STOA!Q49</f>
        <v>0</v>
      </c>
      <c r="AC49">
        <f t="shared" si="0"/>
        <v>1.6901276284160278</v>
      </c>
      <c r="AD49">
        <f t="shared" si="1"/>
        <v>214.9929016556901</v>
      </c>
      <c r="AE49">
        <f>'IDT-1'!E49</f>
        <v>0</v>
      </c>
      <c r="AF49" s="25"/>
      <c r="AG49">
        <f t="shared" si="2"/>
        <v>214.9929016556901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0.82620000000000005</v>
      </c>
      <c r="E50">
        <f>GT_NG!S50</f>
        <v>1.4876479873717443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191.86000000000004</v>
      </c>
      <c r="AB50" s="76">
        <f>-STOA!Q50</f>
        <v>0</v>
      </c>
      <c r="AC50">
        <f t="shared" si="0"/>
        <v>1.6676629319202612</v>
      </c>
      <c r="AD50">
        <f t="shared" si="1"/>
        <v>212.13527705785683</v>
      </c>
      <c r="AE50">
        <f>'IDT-1'!E50</f>
        <v>0</v>
      </c>
      <c r="AF50" s="25"/>
      <c r="AG50">
        <f t="shared" si="2"/>
        <v>212.13527705785683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0.82620000000000005</v>
      </c>
      <c r="E51">
        <f>GT_NG!S51</f>
        <v>1.4876479873717443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191.86000000000004</v>
      </c>
      <c r="AB51" s="76">
        <f>-STOA!Q51</f>
        <v>0</v>
      </c>
      <c r="AC51">
        <f t="shared" si="0"/>
        <v>1.6676629319202612</v>
      </c>
      <c r="AD51">
        <f t="shared" si="1"/>
        <v>212.13527705785683</v>
      </c>
      <c r="AE51">
        <f>'IDT-1'!E51</f>
        <v>0</v>
      </c>
      <c r="AF51" s="25"/>
      <c r="AG51">
        <f t="shared" si="2"/>
        <v>212.13527705785683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0.82620000000000005</v>
      </c>
      <c r="E52">
        <f>GT_NG!S52</f>
        <v>1.4876479873717443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191.86000000000004</v>
      </c>
      <c r="AB52" s="76">
        <f>-STOA!Q52</f>
        <v>0</v>
      </c>
      <c r="AC52">
        <f t="shared" si="0"/>
        <v>1.6676629319202612</v>
      </c>
      <c r="AD52">
        <f t="shared" si="1"/>
        <v>212.13527705785683</v>
      </c>
      <c r="AE52">
        <f>'IDT-1'!E52</f>
        <v>0</v>
      </c>
      <c r="AF52" s="25"/>
      <c r="AG52">
        <f t="shared" si="2"/>
        <v>212.13527705785683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0.82620000000000005</v>
      </c>
      <c r="E53">
        <f>GT_NG!S53</f>
        <v>1.4876479873717443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191.86000000000004</v>
      </c>
      <c r="AB53" s="76">
        <f>-STOA!Q53</f>
        <v>0</v>
      </c>
      <c r="AC53">
        <f t="shared" si="0"/>
        <v>1.6676629319202612</v>
      </c>
      <c r="AD53">
        <f t="shared" si="1"/>
        <v>212.13527705785683</v>
      </c>
      <c r="AE53">
        <f>'IDT-1'!E53</f>
        <v>0</v>
      </c>
      <c r="AF53" s="25"/>
      <c r="AG53">
        <f t="shared" si="2"/>
        <v>212.13527705785683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0.82620000000000005</v>
      </c>
      <c r="E54">
        <f>GT_NG!S54</f>
        <v>1.4876479873717443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191.86000000000004</v>
      </c>
      <c r="AB54" s="76">
        <f>-STOA!Q54</f>
        <v>0</v>
      </c>
      <c r="AC54">
        <f t="shared" si="0"/>
        <v>1.6676629319202612</v>
      </c>
      <c r="AD54">
        <f t="shared" si="1"/>
        <v>212.13527705785683</v>
      </c>
      <c r="AE54">
        <f>'IDT-1'!E54</f>
        <v>0</v>
      </c>
      <c r="AF54" s="25"/>
      <c r="AG54">
        <f t="shared" si="2"/>
        <v>212.13527705785683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0.82620000000000005</v>
      </c>
      <c r="E55">
        <f>GT_NG!S55</f>
        <v>1.4876479873717443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191.86000000000004</v>
      </c>
      <c r="AB55" s="76">
        <f>-STOA!Q55</f>
        <v>0</v>
      </c>
      <c r="AC55">
        <f t="shared" si="0"/>
        <v>1.6676629319202612</v>
      </c>
      <c r="AD55">
        <f t="shared" si="1"/>
        <v>212.13527705785683</v>
      </c>
      <c r="AE55">
        <f>'IDT-1'!E55</f>
        <v>0</v>
      </c>
      <c r="AF55" s="25"/>
      <c r="AG55">
        <f t="shared" si="2"/>
        <v>212.13527705785683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0.82620000000000005</v>
      </c>
      <c r="E56">
        <f>GT_NG!S56</f>
        <v>1.4876479873717443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191.86000000000004</v>
      </c>
      <c r="AB56" s="76">
        <f>-STOA!Q56</f>
        <v>0</v>
      </c>
      <c r="AC56">
        <f t="shared" si="0"/>
        <v>1.6676629319202612</v>
      </c>
      <c r="AD56">
        <f t="shared" si="1"/>
        <v>212.13527705785683</v>
      </c>
      <c r="AE56">
        <f>'IDT-1'!E56</f>
        <v>0</v>
      </c>
      <c r="AF56" s="25"/>
      <c r="AG56">
        <f t="shared" si="2"/>
        <v>212.13527705785683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0.82620000000000005</v>
      </c>
      <c r="E57">
        <f>GT_NG!S57</f>
        <v>1.4876479873717443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191.86000000000004</v>
      </c>
      <c r="AB57" s="76">
        <f>-STOA!Q57</f>
        <v>0</v>
      </c>
      <c r="AC57">
        <f t="shared" si="0"/>
        <v>1.6676629319202612</v>
      </c>
      <c r="AD57">
        <f t="shared" si="1"/>
        <v>212.13527705785683</v>
      </c>
      <c r="AE57">
        <f>'IDT-1'!E57</f>
        <v>0</v>
      </c>
      <c r="AF57" s="25"/>
      <c r="AG57">
        <f t="shared" si="2"/>
        <v>212.13527705785683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0.82620000000000005</v>
      </c>
      <c r="E58">
        <f>GT_NG!S58</f>
        <v>1.4876479873717443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191.86000000000004</v>
      </c>
      <c r="AB58" s="76">
        <f>-STOA!Q58</f>
        <v>0</v>
      </c>
      <c r="AC58">
        <f t="shared" si="0"/>
        <v>1.6676629319202612</v>
      </c>
      <c r="AD58">
        <f t="shared" si="1"/>
        <v>212.13527705785683</v>
      </c>
      <c r="AE58">
        <f>'IDT-1'!E58</f>
        <v>0</v>
      </c>
      <c r="AF58" s="25"/>
      <c r="AG58">
        <f t="shared" si="2"/>
        <v>212.13527705785683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0.82620000000000005</v>
      </c>
      <c r="E59">
        <f>GT_NG!S59</f>
        <v>1.4876479873717443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191.86000000000004</v>
      </c>
      <c r="AB59" s="76">
        <f>-STOA!Q59</f>
        <v>0</v>
      </c>
      <c r="AC59">
        <f t="shared" si="0"/>
        <v>1.6676629319202612</v>
      </c>
      <c r="AD59">
        <f t="shared" si="1"/>
        <v>212.13527705785683</v>
      </c>
      <c r="AE59">
        <f>'IDT-1'!E59</f>
        <v>0</v>
      </c>
      <c r="AF59" s="25"/>
      <c r="AG59">
        <f t="shared" si="2"/>
        <v>212.13527705785683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0.82620000000000005</v>
      </c>
      <c r="E60">
        <f>GT_NG!S60</f>
        <v>1.4876479873717443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191.86000000000004</v>
      </c>
      <c r="AB60" s="76">
        <f>-STOA!Q60</f>
        <v>0</v>
      </c>
      <c r="AC60">
        <f t="shared" si="0"/>
        <v>1.6676629319202612</v>
      </c>
      <c r="AD60">
        <f t="shared" si="1"/>
        <v>212.13527705785683</v>
      </c>
      <c r="AE60">
        <f>'IDT-1'!E60</f>
        <v>0</v>
      </c>
      <c r="AF60" s="25"/>
      <c r="AG60">
        <f t="shared" si="2"/>
        <v>212.13527705785683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0.82620000000000005</v>
      </c>
      <c r="E61">
        <f>GT_NG!S61</f>
        <v>1.4875513557929336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191.86000000000004</v>
      </c>
      <c r="AB61" s="76">
        <f>-STOA!Q61</f>
        <v>0</v>
      </c>
      <c r="AC61">
        <f t="shared" si="0"/>
        <v>1.6676621781939462</v>
      </c>
      <c r="AD61">
        <f t="shared" si="1"/>
        <v>212.13518118000431</v>
      </c>
      <c r="AE61">
        <f>'IDT-1'!E61</f>
        <v>0</v>
      </c>
      <c r="AF61" s="25"/>
      <c r="AG61">
        <f t="shared" si="2"/>
        <v>212.13518118000431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0.82620000000000005</v>
      </c>
      <c r="E62">
        <f>GT_NG!S62</f>
        <v>1.4875513557929336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191.86000000000004</v>
      </c>
      <c r="AB62" s="76">
        <f>-STOA!Q62</f>
        <v>0</v>
      </c>
      <c r="AC62">
        <f t="shared" si="0"/>
        <v>1.6676621781939462</v>
      </c>
      <c r="AD62">
        <f t="shared" si="1"/>
        <v>212.13518118000431</v>
      </c>
      <c r="AE62">
        <f>'IDT-1'!E62</f>
        <v>0</v>
      </c>
      <c r="AF62" s="25"/>
      <c r="AG62">
        <f t="shared" si="2"/>
        <v>212.13518118000431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1.4875513557929336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191.86000000000004</v>
      </c>
      <c r="AB63" s="76">
        <f>-STOA!Q63</f>
        <v>0</v>
      </c>
      <c r="AC63">
        <f t="shared" si="0"/>
        <v>1.6659563181939465</v>
      </c>
      <c r="AD63">
        <f t="shared" si="1"/>
        <v>211.91818704000434</v>
      </c>
      <c r="AE63">
        <f>'IDT-1'!E63</f>
        <v>0</v>
      </c>
      <c r="AF63" s="25"/>
      <c r="AG63">
        <f t="shared" si="2"/>
        <v>211.91818704000434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1.4875513557929336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191.86000000000004</v>
      </c>
      <c r="AB64" s="76">
        <f>-STOA!Q64</f>
        <v>0</v>
      </c>
      <c r="AC64">
        <f t="shared" si="0"/>
        <v>1.6659563181939465</v>
      </c>
      <c r="AD64">
        <f t="shared" si="1"/>
        <v>211.91818704000434</v>
      </c>
      <c r="AE64">
        <f>'IDT-1'!E64</f>
        <v>0</v>
      </c>
      <c r="AF64" s="25"/>
      <c r="AG64">
        <f t="shared" si="2"/>
        <v>211.91818704000434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1.4875513557929336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191.86000000000004</v>
      </c>
      <c r="AB65" s="76">
        <f>-STOA!Q65</f>
        <v>0</v>
      </c>
      <c r="AC65">
        <f t="shared" si="0"/>
        <v>1.6659563181939465</v>
      </c>
      <c r="AD65">
        <f t="shared" si="1"/>
        <v>211.91818704000434</v>
      </c>
      <c r="AE65">
        <f>'IDT-1'!E65</f>
        <v>0</v>
      </c>
      <c r="AF65" s="25"/>
      <c r="AG65">
        <f t="shared" si="2"/>
        <v>211.91818704000434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1.4875513557929336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185.69000000000003</v>
      </c>
      <c r="AB66" s="76">
        <f>-STOA!Q66</f>
        <v>0</v>
      </c>
      <c r="AC66">
        <f t="shared" si="0"/>
        <v>1.6178303181939464</v>
      </c>
      <c r="AD66">
        <f t="shared" si="1"/>
        <v>205.79631304000432</v>
      </c>
      <c r="AE66">
        <f>'IDT-1'!E66</f>
        <v>0</v>
      </c>
      <c r="AF66" s="25"/>
      <c r="AG66">
        <f t="shared" si="2"/>
        <v>205.79631304000432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1.4875513557929336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22.998972067039109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181.17000000000002</v>
      </c>
      <c r="AB67" s="76">
        <f>-STOA!Q67</f>
        <v>0</v>
      </c>
      <c r="AC67">
        <f t="shared" si="0"/>
        <v>1.6088593826980899</v>
      </c>
      <c r="AD67">
        <f t="shared" si="1"/>
        <v>204.65516404013397</v>
      </c>
      <c r="AE67">
        <f>'IDT-1'!E67</f>
        <v>0</v>
      </c>
      <c r="AF67" s="25"/>
      <c r="AG67">
        <f t="shared" si="2"/>
        <v>204.65516404013397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1.4875513557929336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22.998972067039109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170.46999999999997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1.5253993826980896</v>
      </c>
      <c r="AD68">
        <f t="shared" ref="AD68:AD98" si="4">SUM(B68:AB68,AI68:AV68)-AC68</f>
        <v>194.03862404013393</v>
      </c>
      <c r="AE68">
        <f>'IDT-1'!E68</f>
        <v>0</v>
      </c>
      <c r="AF68" s="25"/>
      <c r="AG68">
        <f t="shared" ref="AG68:AG98" si="5">SUM(AD68:AF68)</f>
        <v>194.03862404013393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1.4875513557929336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160.35000000000002</v>
      </c>
      <c r="AB69" s="76">
        <f>-STOA!Q69</f>
        <v>0</v>
      </c>
      <c r="AC69">
        <f t="shared" si="3"/>
        <v>1.4464714005751849</v>
      </c>
      <c r="AD69">
        <f t="shared" si="4"/>
        <v>183.99857995521776</v>
      </c>
      <c r="AE69">
        <f>'IDT-1'!E69</f>
        <v>0</v>
      </c>
      <c r="AF69" s="25"/>
      <c r="AG69">
        <f t="shared" si="5"/>
        <v>183.99857995521776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1.4875513557929336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153.98000000000002</v>
      </c>
      <c r="AB70" s="76">
        <f>-STOA!Q70</f>
        <v>0</v>
      </c>
      <c r="AC70">
        <f t="shared" si="3"/>
        <v>1.3967854005751847</v>
      </c>
      <c r="AD70">
        <f t="shared" si="4"/>
        <v>177.67826595521774</v>
      </c>
      <c r="AE70">
        <f>'IDT-1'!E70</f>
        <v>0</v>
      </c>
      <c r="AF70" s="25"/>
      <c r="AG70">
        <f t="shared" si="5"/>
        <v>177.67826595521774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1.4876479873717443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22.280898423323521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127.45000000000002</v>
      </c>
      <c r="AB71" s="76">
        <f>-STOA!Q71</f>
        <v>0</v>
      </c>
      <c r="AC71">
        <f t="shared" si="3"/>
        <v>1.1842431620034231</v>
      </c>
      <c r="AD71">
        <f t="shared" si="4"/>
        <v>150.64180324869187</v>
      </c>
      <c r="AE71">
        <f>'IDT-1'!E71</f>
        <v>0</v>
      </c>
      <c r="AF71" s="25"/>
      <c r="AG71">
        <f t="shared" si="5"/>
        <v>150.64180324869187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1.4876479873717443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22.280898423323521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127.45000000000002</v>
      </c>
      <c r="AB72" s="76">
        <f>-STOA!Q72</f>
        <v>0</v>
      </c>
      <c r="AC72">
        <f t="shared" si="3"/>
        <v>1.1842431620034231</v>
      </c>
      <c r="AD72">
        <f t="shared" si="4"/>
        <v>150.64180324869187</v>
      </c>
      <c r="AE72">
        <f>'IDT-1'!E72</f>
        <v>0</v>
      </c>
      <c r="AF72" s="25"/>
      <c r="AG72">
        <f t="shared" si="5"/>
        <v>150.64180324869187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1.4876479873717443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22.280898423323521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127.45000000000002</v>
      </c>
      <c r="AB73" s="76">
        <f>-STOA!Q73</f>
        <v>0</v>
      </c>
      <c r="AC73">
        <f t="shared" si="3"/>
        <v>1.1842431620034231</v>
      </c>
      <c r="AD73">
        <f t="shared" si="4"/>
        <v>150.64180324869187</v>
      </c>
      <c r="AE73">
        <f>'IDT-1'!E73</f>
        <v>0</v>
      </c>
      <c r="AF73" s="25"/>
      <c r="AG73">
        <f t="shared" si="5"/>
        <v>150.64180324869187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1.4876479873717443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22.280898423323521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127.45000000000002</v>
      </c>
      <c r="AB74" s="76">
        <f>-STOA!Q74</f>
        <v>0</v>
      </c>
      <c r="AC74">
        <f t="shared" si="3"/>
        <v>1.1842431620034231</v>
      </c>
      <c r="AD74">
        <f t="shared" si="4"/>
        <v>150.64180324869187</v>
      </c>
      <c r="AE74">
        <f>'IDT-1'!E74</f>
        <v>0</v>
      </c>
      <c r="AF74" s="25"/>
      <c r="AG74">
        <f t="shared" si="5"/>
        <v>150.64180324869187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1.5052880820836623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22.639101622951472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127.45000000000002</v>
      </c>
      <c r="AB75" s="76">
        <f>-STOA!Q75</f>
        <v>0</v>
      </c>
      <c r="AC75">
        <f t="shared" si="3"/>
        <v>1.187174739699274</v>
      </c>
      <c r="AD75">
        <f t="shared" si="4"/>
        <v>151.01471496533586</v>
      </c>
      <c r="AE75">
        <f>'IDT-1'!E75</f>
        <v>0</v>
      </c>
      <c r="AF75" s="25"/>
      <c r="AG75">
        <f t="shared" si="5"/>
        <v>151.01471496533586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1.5052880820836623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22.639101622951472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127.45000000000002</v>
      </c>
      <c r="AB76" s="76">
        <f>-STOA!Q76</f>
        <v>0</v>
      </c>
      <c r="AC76">
        <f t="shared" si="3"/>
        <v>1.187174739699274</v>
      </c>
      <c r="AD76">
        <f t="shared" si="4"/>
        <v>151.01471496533586</v>
      </c>
      <c r="AE76">
        <f>'IDT-1'!E76</f>
        <v>0</v>
      </c>
      <c r="AF76" s="25"/>
      <c r="AG76">
        <f t="shared" si="5"/>
        <v>151.01471496533586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1.5047076689445713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22.670899853133815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127.45000000000002</v>
      </c>
      <c r="AB77" s="76">
        <f>-STOA!Q77</f>
        <v>0</v>
      </c>
      <c r="AC77">
        <f t="shared" si="3"/>
        <v>1.1874182386722114</v>
      </c>
      <c r="AD77">
        <f t="shared" si="4"/>
        <v>151.04568928340618</v>
      </c>
      <c r="AE77">
        <f>'IDT-1'!E77</f>
        <v>0</v>
      </c>
      <c r="AF77" s="25"/>
      <c r="AG77">
        <f t="shared" si="5"/>
        <v>151.04568928340618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1.5047076689445713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22.670899853133815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127.45000000000002</v>
      </c>
      <c r="AB78" s="76">
        <f>-STOA!Q78</f>
        <v>0</v>
      </c>
      <c r="AC78">
        <f t="shared" si="3"/>
        <v>1.1874182386722114</v>
      </c>
      <c r="AD78">
        <f t="shared" si="4"/>
        <v>151.04568928340618</v>
      </c>
      <c r="AE78">
        <f>'IDT-1'!E78</f>
        <v>0</v>
      </c>
      <c r="AF78" s="25"/>
      <c r="AG78">
        <f t="shared" si="5"/>
        <v>151.04568928340618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1.5047076689445713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144.63</v>
      </c>
      <c r="AB79" s="76">
        <f>-STOA!Q79</f>
        <v>0</v>
      </c>
      <c r="AC79">
        <f t="shared" si="3"/>
        <v>1.2927892198177675</v>
      </c>
      <c r="AD79">
        <f t="shared" si="4"/>
        <v>164.4494184491268</v>
      </c>
      <c r="AE79">
        <f>'IDT-1'!E79</f>
        <v>0</v>
      </c>
      <c r="AF79" s="25"/>
      <c r="AG79">
        <f t="shared" si="5"/>
        <v>164.4494184491268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1.5047076689445713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144.63</v>
      </c>
      <c r="AB80" s="76">
        <f>-STOA!Q80</f>
        <v>0</v>
      </c>
      <c r="AC80">
        <f t="shared" si="3"/>
        <v>1.2927892198177675</v>
      </c>
      <c r="AD80">
        <f t="shared" si="4"/>
        <v>164.4494184491268</v>
      </c>
      <c r="AE80">
        <f>'IDT-1'!E80</f>
        <v>0</v>
      </c>
      <c r="AF80" s="25"/>
      <c r="AG80">
        <f t="shared" si="5"/>
        <v>164.4494184491268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1.5047076689445713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144.63</v>
      </c>
      <c r="AB81" s="76">
        <f>-STOA!Q81</f>
        <v>0</v>
      </c>
      <c r="AC81">
        <f t="shared" si="3"/>
        <v>1.2927892198177675</v>
      </c>
      <c r="AD81">
        <f t="shared" si="4"/>
        <v>164.4494184491268</v>
      </c>
      <c r="AE81">
        <f>'IDT-1'!E81</f>
        <v>0</v>
      </c>
      <c r="AF81" s="25"/>
      <c r="AG81">
        <f t="shared" si="5"/>
        <v>164.4494184491268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1.5041697147037312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144.63</v>
      </c>
      <c r="AB82" s="76">
        <f>-STOA!Q82</f>
        <v>0</v>
      </c>
      <c r="AC82">
        <f t="shared" si="3"/>
        <v>1.292785023774689</v>
      </c>
      <c r="AD82">
        <f t="shared" si="4"/>
        <v>164.44888469092905</v>
      </c>
      <c r="AE82">
        <f>'IDT-1'!E82</f>
        <v>0</v>
      </c>
      <c r="AF82" s="25"/>
      <c r="AG82">
        <f t="shared" si="5"/>
        <v>164.44888469092905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1.5041697147037312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112.80000000000001</v>
      </c>
      <c r="AB83" s="76">
        <f>-STOA!Q83</f>
        <v>0</v>
      </c>
      <c r="AC83">
        <f t="shared" si="3"/>
        <v>1.0445110237746893</v>
      </c>
      <c r="AD83">
        <f t="shared" si="4"/>
        <v>132.86715869092905</v>
      </c>
      <c r="AE83">
        <f>'IDT-1'!E83</f>
        <v>0</v>
      </c>
      <c r="AF83" s="25"/>
      <c r="AG83">
        <f t="shared" si="5"/>
        <v>132.86715869092905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1.5041697147037312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112.80000000000001</v>
      </c>
      <c r="AB84" s="76">
        <f>-STOA!Q84</f>
        <v>0</v>
      </c>
      <c r="AC84">
        <f t="shared" si="3"/>
        <v>1.0445110237746893</v>
      </c>
      <c r="AD84">
        <f t="shared" si="4"/>
        <v>132.86715869092905</v>
      </c>
      <c r="AE84">
        <f>'IDT-1'!E84</f>
        <v>0</v>
      </c>
      <c r="AF84" s="25"/>
      <c r="AG84">
        <f t="shared" si="5"/>
        <v>132.86715869092905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1.5041697147037312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112.80000000000001</v>
      </c>
      <c r="AB85" s="76">
        <f>-STOA!Q85</f>
        <v>0</v>
      </c>
      <c r="AC85">
        <f t="shared" si="3"/>
        <v>1.0445110237746893</v>
      </c>
      <c r="AD85">
        <f t="shared" si="4"/>
        <v>132.86715869092905</v>
      </c>
      <c r="AE85">
        <f>'IDT-1'!E85</f>
        <v>0</v>
      </c>
      <c r="AF85" s="25"/>
      <c r="AG85">
        <f t="shared" si="5"/>
        <v>132.86715869092905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1.5041697147037312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112.80000000000001</v>
      </c>
      <c r="AB86" s="76">
        <f>-STOA!Q86</f>
        <v>0</v>
      </c>
      <c r="AC86">
        <f t="shared" si="3"/>
        <v>1.0445110237746893</v>
      </c>
      <c r="AD86">
        <f t="shared" si="4"/>
        <v>132.86715869092905</v>
      </c>
      <c r="AE86">
        <f>'IDT-1'!E86</f>
        <v>0</v>
      </c>
      <c r="AF86" s="25"/>
      <c r="AG86">
        <f t="shared" si="5"/>
        <v>132.86715869092905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1.5041697147037312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112.80000000000001</v>
      </c>
      <c r="AB87" s="76">
        <f>-STOA!Q87</f>
        <v>0</v>
      </c>
      <c r="AC87">
        <f t="shared" si="3"/>
        <v>1.0445110237746893</v>
      </c>
      <c r="AD87">
        <f t="shared" si="4"/>
        <v>132.86715869092905</v>
      </c>
      <c r="AE87">
        <f>'IDT-1'!E87</f>
        <v>0</v>
      </c>
      <c r="AF87" s="25"/>
      <c r="AG87">
        <f t="shared" si="5"/>
        <v>132.86715869092905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1.5041697147037312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112.80000000000001</v>
      </c>
      <c r="AB88" s="76">
        <f>-STOA!Q88</f>
        <v>0</v>
      </c>
      <c r="AC88">
        <f t="shared" si="3"/>
        <v>1.0445110237746893</v>
      </c>
      <c r="AD88">
        <f t="shared" si="4"/>
        <v>132.86715869092905</v>
      </c>
      <c r="AE88">
        <f>'IDT-1'!E88</f>
        <v>0</v>
      </c>
      <c r="AF88" s="25"/>
      <c r="AG88">
        <f t="shared" si="5"/>
        <v>132.86715869092905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1.5041697147037312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112.80000000000001</v>
      </c>
      <c r="AB89" s="76">
        <f>-STOA!Q89</f>
        <v>0</v>
      </c>
      <c r="AC89">
        <f t="shared" si="3"/>
        <v>1.0445110237746893</v>
      </c>
      <c r="AD89">
        <f t="shared" si="4"/>
        <v>132.86715869092905</v>
      </c>
      <c r="AE89">
        <f>'IDT-1'!E89</f>
        <v>0</v>
      </c>
      <c r="AF89" s="25"/>
      <c r="AG89">
        <f t="shared" si="5"/>
        <v>132.86715869092905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1.5041697147037312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112.80000000000001</v>
      </c>
      <c r="AB90" s="76">
        <f>-STOA!Q90</f>
        <v>0</v>
      </c>
      <c r="AC90">
        <f t="shared" si="3"/>
        <v>1.0445110237746893</v>
      </c>
      <c r="AD90">
        <f t="shared" si="4"/>
        <v>132.86715869092905</v>
      </c>
      <c r="AE90">
        <f>'IDT-1'!E90</f>
        <v>0</v>
      </c>
      <c r="AF90" s="25"/>
      <c r="AG90">
        <f t="shared" si="5"/>
        <v>132.86715869092905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1.5041697147037312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112.80000000000001</v>
      </c>
      <c r="AB91" s="76">
        <f>-STOA!Q91</f>
        <v>0</v>
      </c>
      <c r="AC91">
        <f t="shared" si="3"/>
        <v>1.1231242066007325</v>
      </c>
      <c r="AD91">
        <f t="shared" si="4"/>
        <v>122.78854550810301</v>
      </c>
      <c r="AE91">
        <f>'IDT-1'!E91</f>
        <v>0</v>
      </c>
      <c r="AF91" s="25"/>
      <c r="AG91">
        <f t="shared" si="5"/>
        <v>122.78854550810301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1.5036697247706421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112.80000000000001</v>
      </c>
      <c r="AB92" s="76">
        <f>-STOA!Q92</f>
        <v>0</v>
      </c>
      <c r="AC92">
        <f t="shared" si="3"/>
        <v>1.1231203066792541</v>
      </c>
      <c r="AD92">
        <f t="shared" si="4"/>
        <v>122.78804941809139</v>
      </c>
      <c r="AE92">
        <f>'IDT-1'!E92</f>
        <v>0</v>
      </c>
      <c r="AF92" s="25"/>
      <c r="AG92">
        <f t="shared" si="5"/>
        <v>122.78804941809139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1.5036697247706421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112.80000000000001</v>
      </c>
      <c r="AB93" s="76">
        <f>-STOA!Q93</f>
        <v>0</v>
      </c>
      <c r="AC93">
        <f t="shared" si="3"/>
        <v>1.1231203066792541</v>
      </c>
      <c r="AD93">
        <f t="shared" si="4"/>
        <v>122.78804941809139</v>
      </c>
      <c r="AE93">
        <f>'IDT-1'!E93</f>
        <v>0</v>
      </c>
      <c r="AF93" s="25"/>
      <c r="AG93">
        <f t="shared" si="5"/>
        <v>122.78804941809139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1.5036697247706421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112.80000000000001</v>
      </c>
      <c r="AB94" s="76">
        <f>-STOA!Q94</f>
        <v>0</v>
      </c>
      <c r="AC94">
        <f t="shared" si="3"/>
        <v>1.1231203066792541</v>
      </c>
      <c r="AD94">
        <f t="shared" si="4"/>
        <v>122.78804941809139</v>
      </c>
      <c r="AE94">
        <f>'IDT-1'!E94</f>
        <v>0</v>
      </c>
      <c r="AF94" s="25"/>
      <c r="AG94">
        <f t="shared" si="5"/>
        <v>122.78804941809139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1.5036697247706421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112.80000000000001</v>
      </c>
      <c r="AB95" s="76">
        <f>-STOA!Q95</f>
        <v>0</v>
      </c>
      <c r="AC95">
        <f t="shared" si="3"/>
        <v>1.1624268980922756</v>
      </c>
      <c r="AD95">
        <f t="shared" si="4"/>
        <v>117.74874282667837</v>
      </c>
      <c r="AE95">
        <f>'IDT-1'!E95</f>
        <v>0</v>
      </c>
      <c r="AF95" s="25"/>
      <c r="AG95">
        <f t="shared" si="5"/>
        <v>117.74874282667837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1.5036697247706421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112.80000000000001</v>
      </c>
      <c r="AB96" s="76">
        <f>-STOA!Q96</f>
        <v>0</v>
      </c>
      <c r="AC96">
        <f t="shared" si="3"/>
        <v>1.1624268980922756</v>
      </c>
      <c r="AD96">
        <f t="shared" si="4"/>
        <v>117.74874282667837</v>
      </c>
      <c r="AE96">
        <f>'IDT-1'!E96</f>
        <v>0</v>
      </c>
      <c r="AF96" s="25"/>
      <c r="AG96">
        <f t="shared" si="5"/>
        <v>117.74874282667837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1.5036697247706421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112.80000000000001</v>
      </c>
      <c r="AB97" s="76">
        <f>-STOA!Q97</f>
        <v>0</v>
      </c>
      <c r="AC97">
        <f t="shared" si="3"/>
        <v>1.2017334895052971</v>
      </c>
      <c r="AD97">
        <f t="shared" si="4"/>
        <v>112.70943623526534</v>
      </c>
      <c r="AE97">
        <f>'IDT-1'!E97</f>
        <v>0</v>
      </c>
      <c r="AF97" s="25"/>
      <c r="AG97">
        <f t="shared" si="5"/>
        <v>112.70943623526534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1.5036697247706421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112.80000000000001</v>
      </c>
      <c r="AB98" s="76">
        <f>-STOA!Q98</f>
        <v>0</v>
      </c>
      <c r="AC98">
        <f t="shared" si="3"/>
        <v>1.2017334895052971</v>
      </c>
      <c r="AD98">
        <f t="shared" si="4"/>
        <v>112.70943623526534</v>
      </c>
      <c r="AE98">
        <f>'IDT-1'!E98</f>
        <v>0</v>
      </c>
      <c r="AF98" s="25"/>
      <c r="AG98">
        <f t="shared" si="5"/>
        <v>112.70943623526534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3.5948841744607843E-2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0.47448448922374931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-0.184</v>
      </c>
      <c r="AA99" s="76">
        <f t="shared" si="6"/>
        <v>3.4057074999999979</v>
      </c>
      <c r="AB99" s="76">
        <f t="shared" si="6"/>
        <v>0</v>
      </c>
      <c r="AC99">
        <f t="shared" si="6"/>
        <v>3.2926023273066055E-2</v>
      </c>
      <c r="AD99">
        <f t="shared" si="6"/>
        <v>3.6156165706952934</v>
      </c>
      <c r="AE99">
        <f t="shared" si="6"/>
        <v>0</v>
      </c>
      <c r="AG99">
        <f t="shared" si="6"/>
        <v>3.6156165706952934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10.600000000000001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0.13572000000000001</v>
      </c>
      <c r="AD3">
        <f>SUM(B3:AB3,AI3:AV3)-AC3</f>
        <v>17.264280000000003</v>
      </c>
      <c r="AE3">
        <f>'IDT-1'!D3</f>
        <v>0</v>
      </c>
      <c r="AF3" s="25"/>
      <c r="AG3">
        <f>SUM(AD3:AF3)</f>
        <v>17.264280000000003</v>
      </c>
      <c r="AI3" s="35">
        <f>PXIL!L3</f>
        <v>0</v>
      </c>
      <c r="AJ3" s="35">
        <f>PXIL!R3</f>
        <v>0</v>
      </c>
      <c r="AK3" s="35">
        <f>RTM_IEX!L3</f>
        <v>0.96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10.600000000000001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0.13423800000000002</v>
      </c>
      <c r="AD4">
        <f t="shared" ref="AD4:AD67" si="1">SUM(B4:AB4,AI4:AV4)-AC4</f>
        <v>17.075762000000001</v>
      </c>
      <c r="AE4">
        <f>'IDT-1'!D4</f>
        <v>0</v>
      </c>
      <c r="AF4" s="25"/>
      <c r="AG4">
        <f t="shared" ref="AG4:AG67" si="2">SUM(AD4:AF4)</f>
        <v>17.075762000000001</v>
      </c>
      <c r="AI4" s="35">
        <f>PXIL!L4</f>
        <v>0</v>
      </c>
      <c r="AJ4" s="35">
        <f>PXIL!R4</f>
        <v>0</v>
      </c>
      <c r="AK4" s="35">
        <f>RTM_IEX!L4</f>
        <v>0.77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10.600000000000001</v>
      </c>
      <c r="AB5" s="76">
        <f>-STOA!R5</f>
        <v>0</v>
      </c>
      <c r="AC5">
        <f t="shared" si="0"/>
        <v>0.13345800000000002</v>
      </c>
      <c r="AD5">
        <f t="shared" si="1"/>
        <v>16.976542000000002</v>
      </c>
      <c r="AE5">
        <f>'IDT-1'!D5</f>
        <v>0</v>
      </c>
      <c r="AF5" s="25"/>
      <c r="AG5">
        <f t="shared" si="2"/>
        <v>16.976542000000002</v>
      </c>
      <c r="AI5" s="35">
        <f>PXIL!L5</f>
        <v>0</v>
      </c>
      <c r="AJ5" s="35">
        <f>PXIL!R5</f>
        <v>0</v>
      </c>
      <c r="AK5" s="35">
        <f>RTM_IEX!L5</f>
        <v>0.67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10.600000000000001</v>
      </c>
      <c r="AB6" s="76">
        <f>-STOA!R6</f>
        <v>0</v>
      </c>
      <c r="AC6">
        <f t="shared" si="0"/>
        <v>0.13275600000000001</v>
      </c>
      <c r="AD6">
        <f t="shared" si="1"/>
        <v>16.887243999999999</v>
      </c>
      <c r="AE6">
        <f>'IDT-1'!D6</f>
        <v>0</v>
      </c>
      <c r="AF6" s="25"/>
      <c r="AG6">
        <f t="shared" si="2"/>
        <v>16.887243999999999</v>
      </c>
      <c r="AI6" s="35">
        <f>PXIL!L6</f>
        <v>0</v>
      </c>
      <c r="AJ6" s="35">
        <f>PXIL!R6</f>
        <v>0</v>
      </c>
      <c r="AK6" s="35">
        <f>RTM_IEX!L6</f>
        <v>0.57999999999999996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10.600000000000001</v>
      </c>
      <c r="AB7" s="76">
        <f>-STOA!R7</f>
        <v>0</v>
      </c>
      <c r="AC7">
        <f t="shared" si="0"/>
        <v>0.13275389296452197</v>
      </c>
      <c r="AD7">
        <f t="shared" si="1"/>
        <v>16.886975974281881</v>
      </c>
      <c r="AE7">
        <f>'IDT-1'!D7</f>
        <v>0</v>
      </c>
      <c r="AF7" s="25"/>
      <c r="AG7">
        <f t="shared" si="2"/>
        <v>16.886975974281881</v>
      </c>
      <c r="AI7" s="35">
        <f>PXIL!L7</f>
        <v>0</v>
      </c>
      <c r="AJ7" s="35">
        <f>PXIL!R7</f>
        <v>0</v>
      </c>
      <c r="AK7" s="35">
        <f>RTM_IEX!L7</f>
        <v>0.57999999999999996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10.600000000000001</v>
      </c>
      <c r="AB8" s="76">
        <f>-STOA!R8</f>
        <v>0</v>
      </c>
      <c r="AC8">
        <f t="shared" si="0"/>
        <v>0.13197389296452197</v>
      </c>
      <c r="AD8">
        <f t="shared" si="1"/>
        <v>16.787755974281886</v>
      </c>
      <c r="AE8">
        <f>'IDT-1'!D8</f>
        <v>0</v>
      </c>
      <c r="AF8" s="25"/>
      <c r="AG8">
        <f t="shared" si="2"/>
        <v>16.787755974281886</v>
      </c>
      <c r="AI8" s="35">
        <f>PXIL!L8</f>
        <v>0</v>
      </c>
      <c r="AJ8" s="35">
        <f>PXIL!R8</f>
        <v>0</v>
      </c>
      <c r="AK8" s="35">
        <f>RTM_IEX!L8</f>
        <v>0.48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10.600000000000001</v>
      </c>
      <c r="AB9" s="76">
        <f>-STOA!R9</f>
        <v>0</v>
      </c>
      <c r="AC9">
        <f t="shared" si="0"/>
        <v>0.13127189296452196</v>
      </c>
      <c r="AD9">
        <f t="shared" si="1"/>
        <v>16.698457974281883</v>
      </c>
      <c r="AE9">
        <f>'IDT-1'!D9</f>
        <v>0</v>
      </c>
      <c r="AF9" s="25"/>
      <c r="AG9">
        <f t="shared" si="2"/>
        <v>16.698457974281883</v>
      </c>
      <c r="AI9" s="35">
        <f>PXIL!L9</f>
        <v>0</v>
      </c>
      <c r="AJ9" s="35">
        <f>PXIL!R9</f>
        <v>0</v>
      </c>
      <c r="AK9" s="35">
        <f>RTM_IEX!L9</f>
        <v>0.39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10.600000000000001</v>
      </c>
      <c r="AB10" s="76">
        <f>-STOA!R10</f>
        <v>0</v>
      </c>
      <c r="AC10">
        <f t="shared" si="0"/>
        <v>0.13049189296452196</v>
      </c>
      <c r="AD10">
        <f t="shared" si="1"/>
        <v>16.599237974281884</v>
      </c>
      <c r="AE10">
        <f>'IDT-1'!D10</f>
        <v>0</v>
      </c>
      <c r="AF10" s="25"/>
      <c r="AG10">
        <f t="shared" si="2"/>
        <v>16.599237974281884</v>
      </c>
      <c r="AI10" s="35">
        <f>PXIL!L10</f>
        <v>0</v>
      </c>
      <c r="AJ10" s="35">
        <f>PXIL!R10</f>
        <v>0</v>
      </c>
      <c r="AK10" s="35">
        <f>RTM_IEX!L10</f>
        <v>0.28999999999999998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10.600000000000001</v>
      </c>
      <c r="AB11" s="76">
        <f>-STOA!R11</f>
        <v>0</v>
      </c>
      <c r="AC11">
        <f t="shared" si="0"/>
        <v>0.13049189296452196</v>
      </c>
      <c r="AD11">
        <f t="shared" si="1"/>
        <v>16.599237974281884</v>
      </c>
      <c r="AE11">
        <f>'IDT-1'!D11</f>
        <v>0</v>
      </c>
      <c r="AF11" s="25"/>
      <c r="AG11">
        <f t="shared" si="2"/>
        <v>16.599237974281884</v>
      </c>
      <c r="AI11" s="35">
        <f>PXIL!L11</f>
        <v>0</v>
      </c>
      <c r="AJ11" s="35">
        <f>PXIL!R11</f>
        <v>0</v>
      </c>
      <c r="AK11" s="35">
        <f>RTM_IEX!L11</f>
        <v>0.28999999999999998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10.600000000000001</v>
      </c>
      <c r="AB12" s="76">
        <f>-STOA!R12</f>
        <v>0</v>
      </c>
      <c r="AC12">
        <f t="shared" si="0"/>
        <v>0.13049189296452196</v>
      </c>
      <c r="AD12">
        <f t="shared" si="1"/>
        <v>16.599237974281884</v>
      </c>
      <c r="AE12">
        <f>'IDT-1'!D12</f>
        <v>0</v>
      </c>
      <c r="AF12" s="25"/>
      <c r="AG12">
        <f t="shared" si="2"/>
        <v>16.599237974281884</v>
      </c>
      <c r="AI12" s="35">
        <f>PXIL!L12</f>
        <v>0</v>
      </c>
      <c r="AJ12" s="35">
        <f>PXIL!R12</f>
        <v>0</v>
      </c>
      <c r="AK12" s="35">
        <f>RTM_IEX!L12</f>
        <v>0.28999999999999998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10.600000000000001</v>
      </c>
      <c r="AB13" s="76">
        <f>-STOA!R13</f>
        <v>0</v>
      </c>
      <c r="AC13">
        <f t="shared" si="0"/>
        <v>0.13049189296452196</v>
      </c>
      <c r="AD13">
        <f t="shared" si="1"/>
        <v>16.599237974281884</v>
      </c>
      <c r="AE13">
        <f>'IDT-1'!D13</f>
        <v>0</v>
      </c>
      <c r="AF13" s="25"/>
      <c r="AG13">
        <f t="shared" si="2"/>
        <v>16.599237974281884</v>
      </c>
      <c r="AI13" s="35">
        <f>PXIL!L13</f>
        <v>0</v>
      </c>
      <c r="AJ13" s="35">
        <f>PXIL!R13</f>
        <v>0</v>
      </c>
      <c r="AK13" s="35">
        <f>RTM_IEX!L13</f>
        <v>0.28999999999999998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10.600000000000001</v>
      </c>
      <c r="AB14" s="76">
        <f>-STOA!R14</f>
        <v>0</v>
      </c>
      <c r="AC14">
        <f t="shared" si="0"/>
        <v>0.13049189296452196</v>
      </c>
      <c r="AD14">
        <f t="shared" si="1"/>
        <v>16.599237974281884</v>
      </c>
      <c r="AE14">
        <f>'IDT-1'!D14</f>
        <v>0</v>
      </c>
      <c r="AF14" s="25"/>
      <c r="AG14">
        <f t="shared" si="2"/>
        <v>16.599237974281884</v>
      </c>
      <c r="AI14" s="35">
        <f>PXIL!L14</f>
        <v>0</v>
      </c>
      <c r="AJ14" s="35">
        <f>PXIL!R14</f>
        <v>0</v>
      </c>
      <c r="AK14" s="35">
        <f>RTM_IEX!L14</f>
        <v>0.28999999999999998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10.600000000000001</v>
      </c>
      <c r="AB15" s="76">
        <f>-STOA!R15</f>
        <v>0</v>
      </c>
      <c r="AC15">
        <f t="shared" si="0"/>
        <v>0.13049189296452196</v>
      </c>
      <c r="AD15">
        <f t="shared" si="1"/>
        <v>16.599237974281884</v>
      </c>
      <c r="AE15">
        <f>'IDT-1'!D15</f>
        <v>0</v>
      </c>
      <c r="AF15" s="25"/>
      <c r="AG15">
        <f t="shared" si="2"/>
        <v>16.599237974281884</v>
      </c>
      <c r="AI15" s="35">
        <f>PXIL!L15</f>
        <v>0</v>
      </c>
      <c r="AJ15" s="35">
        <f>PXIL!R15</f>
        <v>0</v>
      </c>
      <c r="AK15" s="35">
        <f>RTM_IEX!L15</f>
        <v>0.28999999999999998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10.600000000000001</v>
      </c>
      <c r="AB16" s="76">
        <f>-STOA!R16</f>
        <v>0</v>
      </c>
      <c r="AC16">
        <f t="shared" si="0"/>
        <v>0.13049189296452196</v>
      </c>
      <c r="AD16">
        <f t="shared" si="1"/>
        <v>16.599237974281884</v>
      </c>
      <c r="AE16">
        <f>'IDT-1'!D16</f>
        <v>0</v>
      </c>
      <c r="AF16" s="25"/>
      <c r="AG16">
        <f t="shared" si="2"/>
        <v>16.599237974281884</v>
      </c>
      <c r="AI16" s="35">
        <f>PXIL!L16</f>
        <v>0</v>
      </c>
      <c r="AJ16" s="35">
        <f>PXIL!R16</f>
        <v>0</v>
      </c>
      <c r="AK16" s="35">
        <f>RTM_IEX!L16</f>
        <v>0.28999999999999998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10.600000000000001</v>
      </c>
      <c r="AB17" s="76">
        <f>-STOA!R17</f>
        <v>0</v>
      </c>
      <c r="AC17">
        <f t="shared" si="0"/>
        <v>0.13197389296452197</v>
      </c>
      <c r="AD17">
        <f t="shared" si="1"/>
        <v>16.787755974281886</v>
      </c>
      <c r="AE17">
        <f>'IDT-1'!D17</f>
        <v>0</v>
      </c>
      <c r="AF17" s="25"/>
      <c r="AG17">
        <f t="shared" si="2"/>
        <v>16.787755974281886</v>
      </c>
      <c r="AI17" s="35">
        <f>PXIL!L17</f>
        <v>0</v>
      </c>
      <c r="AJ17" s="35">
        <f>PXIL!R17</f>
        <v>0</v>
      </c>
      <c r="AK17" s="35">
        <f>RTM_IEX!L17</f>
        <v>0.48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10.600000000000001</v>
      </c>
      <c r="AB18" s="76">
        <f>-STOA!R18</f>
        <v>0</v>
      </c>
      <c r="AC18">
        <f t="shared" si="0"/>
        <v>0.13423589296452199</v>
      </c>
      <c r="AD18">
        <f t="shared" si="1"/>
        <v>17.075493974281883</v>
      </c>
      <c r="AE18">
        <f>'IDT-1'!D18</f>
        <v>0</v>
      </c>
      <c r="AF18" s="25"/>
      <c r="AG18">
        <f t="shared" si="2"/>
        <v>17.075493974281883</v>
      </c>
      <c r="AI18" s="35">
        <f>PXIL!L18</f>
        <v>0</v>
      </c>
      <c r="AJ18" s="35">
        <f>PXIL!R18</f>
        <v>0</v>
      </c>
      <c r="AK18" s="35">
        <f>RTM_IEX!L18</f>
        <v>0.77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10.600000000000001</v>
      </c>
      <c r="AB19" s="76">
        <f>-STOA!R19</f>
        <v>0</v>
      </c>
      <c r="AC19">
        <f t="shared" si="0"/>
        <v>0.13875989296452199</v>
      </c>
      <c r="AD19">
        <f t="shared" si="1"/>
        <v>17.650969974281885</v>
      </c>
      <c r="AE19">
        <f>'IDT-1'!D19</f>
        <v>0</v>
      </c>
      <c r="AF19" s="25"/>
      <c r="AG19">
        <f t="shared" si="2"/>
        <v>17.650969974281885</v>
      </c>
      <c r="AI19" s="35">
        <f>PXIL!L19</f>
        <v>0</v>
      </c>
      <c r="AJ19" s="35">
        <f>PXIL!R19</f>
        <v>0</v>
      </c>
      <c r="AK19" s="35">
        <f>RTM_IEX!L19</f>
        <v>1.35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10.600000000000001</v>
      </c>
      <c r="AB20" s="76">
        <f>-STOA!R20</f>
        <v>0</v>
      </c>
      <c r="AC20">
        <f t="shared" si="0"/>
        <v>0.14328389296452199</v>
      </c>
      <c r="AD20">
        <f t="shared" si="1"/>
        <v>18.226445974281884</v>
      </c>
      <c r="AE20">
        <f>'IDT-1'!D20</f>
        <v>0</v>
      </c>
      <c r="AF20" s="25"/>
      <c r="AG20">
        <f t="shared" si="2"/>
        <v>18.226445974281884</v>
      </c>
      <c r="AI20" s="35">
        <f>PXIL!L20</f>
        <v>0</v>
      </c>
      <c r="AJ20" s="35">
        <f>PXIL!R20</f>
        <v>0</v>
      </c>
      <c r="AK20" s="35">
        <f>RTM_IEX!L20</f>
        <v>1.93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10.600000000000001</v>
      </c>
      <c r="AB21" s="76">
        <f>-STOA!R21</f>
        <v>0</v>
      </c>
      <c r="AC21">
        <f t="shared" si="0"/>
        <v>0.14702789296452198</v>
      </c>
      <c r="AD21">
        <f t="shared" si="1"/>
        <v>18.702701974281883</v>
      </c>
      <c r="AE21">
        <f>'IDT-1'!D21</f>
        <v>0</v>
      </c>
      <c r="AF21" s="25"/>
      <c r="AG21">
        <f t="shared" si="2"/>
        <v>18.702701974281883</v>
      </c>
      <c r="AI21" s="35">
        <f>PXIL!L21</f>
        <v>0</v>
      </c>
      <c r="AJ21" s="35">
        <f>PXIL!R21</f>
        <v>0</v>
      </c>
      <c r="AK21" s="35">
        <f>RTM_IEX!L21</f>
        <v>2.41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10.600000000000001</v>
      </c>
      <c r="AB22" s="76">
        <f>-STOA!R22</f>
        <v>0</v>
      </c>
      <c r="AC22">
        <f t="shared" si="0"/>
        <v>0.15155189296452198</v>
      </c>
      <c r="AD22">
        <f t="shared" si="1"/>
        <v>19.278177974281885</v>
      </c>
      <c r="AE22">
        <f>'IDT-1'!D22</f>
        <v>0</v>
      </c>
      <c r="AF22" s="25"/>
      <c r="AG22">
        <f t="shared" si="2"/>
        <v>19.278177974281885</v>
      </c>
      <c r="AI22" s="35">
        <f>PXIL!L22</f>
        <v>0</v>
      </c>
      <c r="AJ22" s="35">
        <f>PXIL!R22</f>
        <v>0</v>
      </c>
      <c r="AK22" s="35">
        <f>RTM_IEX!L22</f>
        <v>2.99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10.600000000000001</v>
      </c>
      <c r="AB23" s="76">
        <f>-STOA!R23</f>
        <v>0</v>
      </c>
      <c r="AC23">
        <f t="shared" si="0"/>
        <v>0.16208400000000001</v>
      </c>
      <c r="AD23">
        <f t="shared" si="1"/>
        <v>20.617916000000001</v>
      </c>
      <c r="AE23">
        <f>'IDT-1'!D23</f>
        <v>0</v>
      </c>
      <c r="AF23" s="25"/>
      <c r="AG23">
        <f t="shared" si="2"/>
        <v>20.617916000000001</v>
      </c>
      <c r="AI23" s="35">
        <f>PXIL!L23</f>
        <v>0</v>
      </c>
      <c r="AJ23" s="35">
        <f>PXIL!R23</f>
        <v>0</v>
      </c>
      <c r="AK23" s="35">
        <f>RTM_IEX!L23</f>
        <v>4.34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10.600000000000001</v>
      </c>
      <c r="AB24" s="76">
        <f>-STOA!R24</f>
        <v>0</v>
      </c>
      <c r="AC24">
        <f t="shared" si="0"/>
        <v>0.17635800000000001</v>
      </c>
      <c r="AD24">
        <f t="shared" si="1"/>
        <v>22.433641999999999</v>
      </c>
      <c r="AE24">
        <f>'IDT-1'!D24</f>
        <v>0</v>
      </c>
      <c r="AF24" s="25"/>
      <c r="AG24">
        <f t="shared" si="2"/>
        <v>22.433641999999999</v>
      </c>
      <c r="AI24" s="35">
        <f>PXIL!L24</f>
        <v>0</v>
      </c>
      <c r="AJ24" s="35">
        <f>PXIL!R24</f>
        <v>0</v>
      </c>
      <c r="AK24" s="35">
        <f>RTM_IEX!L24</f>
        <v>6.17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10.600000000000001</v>
      </c>
      <c r="AB25" s="76">
        <f>-STOA!R25</f>
        <v>0</v>
      </c>
      <c r="AC25">
        <f t="shared" si="0"/>
        <v>0.186888</v>
      </c>
      <c r="AD25">
        <f t="shared" si="1"/>
        <v>23.773112000000001</v>
      </c>
      <c r="AE25">
        <f>'IDT-1'!D25</f>
        <v>0</v>
      </c>
      <c r="AF25" s="25"/>
      <c r="AG25">
        <f t="shared" si="2"/>
        <v>23.773112000000001</v>
      </c>
      <c r="AI25" s="35">
        <f>PXIL!L25</f>
        <v>0</v>
      </c>
      <c r="AJ25" s="35">
        <f>PXIL!R25</f>
        <v>0</v>
      </c>
      <c r="AK25" s="35">
        <f>RTM_IEX!L25</f>
        <v>7.52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10.600000000000001</v>
      </c>
      <c r="AB26" s="76">
        <f>-STOA!R26</f>
        <v>0</v>
      </c>
      <c r="AC26">
        <f t="shared" si="0"/>
        <v>0.19819800000000001</v>
      </c>
      <c r="AD26">
        <f t="shared" si="1"/>
        <v>25.211802000000002</v>
      </c>
      <c r="AE26">
        <f>'IDT-1'!D26</f>
        <v>0</v>
      </c>
      <c r="AF26" s="25"/>
      <c r="AG26">
        <f t="shared" si="2"/>
        <v>25.211802000000002</v>
      </c>
      <c r="AI26" s="35">
        <f>PXIL!L26</f>
        <v>0</v>
      </c>
      <c r="AJ26" s="35">
        <f>PXIL!R26</f>
        <v>0</v>
      </c>
      <c r="AK26" s="35">
        <f>RTM_IEX!L26</f>
        <v>8.9700000000000006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10.600000000000001</v>
      </c>
      <c r="AB27" s="76">
        <f>-STOA!R27</f>
        <v>0</v>
      </c>
      <c r="AC27">
        <f t="shared" si="0"/>
        <v>0.20568600000000001</v>
      </c>
      <c r="AD27">
        <f t="shared" si="1"/>
        <v>26.164314000000001</v>
      </c>
      <c r="AE27">
        <f>'IDT-1'!D27</f>
        <v>0</v>
      </c>
      <c r="AF27" s="25"/>
      <c r="AG27">
        <f t="shared" si="2"/>
        <v>26.164314000000001</v>
      </c>
      <c r="AI27" s="35">
        <f>PXIL!L27</f>
        <v>0</v>
      </c>
      <c r="AJ27" s="35">
        <f>PXIL!R27</f>
        <v>0</v>
      </c>
      <c r="AK27" s="35">
        <f>RTM_IEX!L27</f>
        <v>9.93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10.600000000000001</v>
      </c>
      <c r="AB28" s="76">
        <f>-STOA!R28</f>
        <v>0</v>
      </c>
      <c r="AC28">
        <f t="shared" si="0"/>
        <v>0.21395400000000001</v>
      </c>
      <c r="AD28">
        <f t="shared" si="1"/>
        <v>27.216045999999999</v>
      </c>
      <c r="AE28">
        <f>'IDT-1'!D28</f>
        <v>0</v>
      </c>
      <c r="AF28" s="25"/>
      <c r="AG28">
        <f t="shared" si="2"/>
        <v>27.216045999999999</v>
      </c>
      <c r="AI28" s="35">
        <f>PXIL!L28</f>
        <v>0</v>
      </c>
      <c r="AJ28" s="35">
        <f>PXIL!R28</f>
        <v>0</v>
      </c>
      <c r="AK28" s="35">
        <f>RTM_IEX!L28</f>
        <v>10.99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10.600000000000001</v>
      </c>
      <c r="AB29" s="76">
        <f>-STOA!R29</f>
        <v>0</v>
      </c>
      <c r="AC29">
        <f t="shared" si="0"/>
        <v>0.21699600000000002</v>
      </c>
      <c r="AD29">
        <f t="shared" si="1"/>
        <v>27.603003999999999</v>
      </c>
      <c r="AE29">
        <f>'IDT-1'!D29</f>
        <v>0</v>
      </c>
      <c r="AF29" s="25"/>
      <c r="AG29">
        <f t="shared" si="2"/>
        <v>27.603003999999999</v>
      </c>
      <c r="AI29" s="35">
        <f>PXIL!L29</f>
        <v>0</v>
      </c>
      <c r="AJ29" s="35">
        <f>PXIL!R29</f>
        <v>0</v>
      </c>
      <c r="AK29" s="35">
        <f>RTM_IEX!L29</f>
        <v>11.38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10.760000000000002</v>
      </c>
      <c r="AB30" s="76">
        <f>-STOA!R30</f>
        <v>0</v>
      </c>
      <c r="AC30">
        <f t="shared" si="0"/>
        <v>0.22050600000000001</v>
      </c>
      <c r="AD30">
        <f t="shared" si="1"/>
        <v>28.049494000000003</v>
      </c>
      <c r="AE30">
        <f>'IDT-1'!D30</f>
        <v>0</v>
      </c>
      <c r="AF30" s="25"/>
      <c r="AG30">
        <f t="shared" si="2"/>
        <v>28.049494000000003</v>
      </c>
      <c r="AI30" s="35">
        <f>PXIL!L30</f>
        <v>0</v>
      </c>
      <c r="AJ30" s="35">
        <f>PXIL!R30</f>
        <v>0</v>
      </c>
      <c r="AK30" s="35">
        <f>RTM_IEX!L30</f>
        <v>11.67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11.030000000000001</v>
      </c>
      <c r="AB31" s="76">
        <f>-STOA!R31</f>
        <v>0</v>
      </c>
      <c r="AC31">
        <f t="shared" si="0"/>
        <v>0.22409400000000002</v>
      </c>
      <c r="AD31">
        <f t="shared" si="1"/>
        <v>28.505906</v>
      </c>
      <c r="AE31">
        <f>'IDT-1'!D31</f>
        <v>0</v>
      </c>
      <c r="AF31" s="25"/>
      <c r="AG31">
        <f t="shared" si="2"/>
        <v>28.505906</v>
      </c>
      <c r="AI31" s="35">
        <f>PXIL!L31</f>
        <v>0</v>
      </c>
      <c r="AJ31" s="35">
        <f>PXIL!R31</f>
        <v>0</v>
      </c>
      <c r="AK31" s="35">
        <f>RTM_IEX!L31</f>
        <v>11.86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11.420000000000002</v>
      </c>
      <c r="AB32" s="76">
        <f>-STOA!R32</f>
        <v>0</v>
      </c>
      <c r="AC32">
        <f t="shared" si="0"/>
        <v>0.22861799999999999</v>
      </c>
      <c r="AD32">
        <f t="shared" si="1"/>
        <v>29.081382000000001</v>
      </c>
      <c r="AE32">
        <f>'IDT-1'!D32</f>
        <v>0</v>
      </c>
      <c r="AF32" s="25"/>
      <c r="AG32">
        <f t="shared" si="2"/>
        <v>29.081382000000001</v>
      </c>
      <c r="AI32" s="35">
        <f>PXIL!L32</f>
        <v>0</v>
      </c>
      <c r="AJ32" s="35">
        <f>PXIL!R32</f>
        <v>0</v>
      </c>
      <c r="AK32" s="35">
        <f>RTM_IEX!L32</f>
        <v>12.05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11.760000000000002</v>
      </c>
      <c r="AB33" s="76">
        <f>-STOA!R33</f>
        <v>0</v>
      </c>
      <c r="AC33">
        <f t="shared" si="0"/>
        <v>0.22900799999999999</v>
      </c>
      <c r="AD33">
        <f t="shared" si="1"/>
        <v>29.130991999999999</v>
      </c>
      <c r="AE33">
        <f>'IDT-1'!D33</f>
        <v>0</v>
      </c>
      <c r="AF33" s="25"/>
      <c r="AG33">
        <f t="shared" si="2"/>
        <v>29.130991999999999</v>
      </c>
      <c r="AI33" s="35">
        <f>PXIL!L33</f>
        <v>0</v>
      </c>
      <c r="AJ33" s="35">
        <f>PXIL!R33</f>
        <v>0</v>
      </c>
      <c r="AK33" s="35">
        <f>RTM_IEX!L33</f>
        <v>11.76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12.14</v>
      </c>
      <c r="AB34" s="76">
        <f>-STOA!R34</f>
        <v>0</v>
      </c>
      <c r="AC34">
        <f t="shared" si="0"/>
        <v>0.226746</v>
      </c>
      <c r="AD34">
        <f t="shared" si="1"/>
        <v>28.843254000000002</v>
      </c>
      <c r="AE34">
        <f>'IDT-1'!D34</f>
        <v>0</v>
      </c>
      <c r="AF34" s="25"/>
      <c r="AG34">
        <f t="shared" si="2"/>
        <v>28.843254000000002</v>
      </c>
      <c r="AI34" s="35">
        <f>PXIL!L34</f>
        <v>0</v>
      </c>
      <c r="AJ34" s="35">
        <f>PXIL!R34</f>
        <v>0</v>
      </c>
      <c r="AK34" s="35">
        <f>RTM_IEX!L34</f>
        <v>11.09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12.620000000000001</v>
      </c>
      <c r="AB35" s="76">
        <f>-STOA!R35</f>
        <v>0</v>
      </c>
      <c r="AC35">
        <f t="shared" si="0"/>
        <v>0.22292189296452197</v>
      </c>
      <c r="AD35">
        <f t="shared" si="1"/>
        <v>28.356807974281885</v>
      </c>
      <c r="AE35">
        <f>'IDT-1'!D35</f>
        <v>0</v>
      </c>
      <c r="AF35" s="25"/>
      <c r="AG35">
        <f t="shared" si="2"/>
        <v>28.356807974281885</v>
      </c>
      <c r="AI35" s="35">
        <f>PXIL!L35</f>
        <v>0</v>
      </c>
      <c r="AJ35" s="35">
        <f>PXIL!R35</f>
        <v>0</v>
      </c>
      <c r="AK35" s="35">
        <f>RTM_IEX!L35</f>
        <v>10.119999999999999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13.3</v>
      </c>
      <c r="AB36" s="76">
        <f>-STOA!R36</f>
        <v>0</v>
      </c>
      <c r="AC36">
        <f t="shared" si="0"/>
        <v>0.21925589296452194</v>
      </c>
      <c r="AD36">
        <f t="shared" si="1"/>
        <v>27.890473974281885</v>
      </c>
      <c r="AE36">
        <f>'IDT-1'!D36</f>
        <v>0</v>
      </c>
      <c r="AF36" s="25"/>
      <c r="AG36">
        <f t="shared" si="2"/>
        <v>27.890473974281885</v>
      </c>
      <c r="AI36" s="35">
        <f>PXIL!L36</f>
        <v>0</v>
      </c>
      <c r="AJ36" s="35">
        <f>PXIL!R36</f>
        <v>0</v>
      </c>
      <c r="AK36" s="35">
        <f>RTM_IEX!L36</f>
        <v>8.9700000000000006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14.02</v>
      </c>
      <c r="AB37" s="76">
        <f>-STOA!R37</f>
        <v>0</v>
      </c>
      <c r="AC37">
        <f t="shared" si="0"/>
        <v>0.21504389296452195</v>
      </c>
      <c r="AD37">
        <f t="shared" si="1"/>
        <v>27.354685974281882</v>
      </c>
      <c r="AE37">
        <f>'IDT-1'!D37</f>
        <v>0</v>
      </c>
      <c r="AF37" s="25"/>
      <c r="AG37">
        <f t="shared" si="2"/>
        <v>27.354685974281882</v>
      </c>
      <c r="AI37" s="35">
        <f>PXIL!L37</f>
        <v>0</v>
      </c>
      <c r="AJ37" s="35">
        <f>PXIL!R37</f>
        <v>0</v>
      </c>
      <c r="AK37" s="35">
        <f>RTM_IEX!L37</f>
        <v>7.71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14.41</v>
      </c>
      <c r="AB38" s="76">
        <f>-STOA!R38</f>
        <v>0</v>
      </c>
      <c r="AC38">
        <f t="shared" si="0"/>
        <v>0.21582389296452192</v>
      </c>
      <c r="AD38">
        <f t="shared" si="1"/>
        <v>27.453905974281881</v>
      </c>
      <c r="AE38">
        <f>'IDT-1'!D38</f>
        <v>0</v>
      </c>
      <c r="AF38" s="25"/>
      <c r="AG38">
        <f t="shared" si="2"/>
        <v>27.453905974281881</v>
      </c>
      <c r="AI38" s="35">
        <f>PXIL!L38</f>
        <v>0</v>
      </c>
      <c r="AJ38" s="35">
        <f>PXIL!R38</f>
        <v>0</v>
      </c>
      <c r="AK38" s="35">
        <f>RTM_IEX!L38</f>
        <v>7.42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14.940000000000001</v>
      </c>
      <c r="AB39" s="76">
        <f>-STOA!R39</f>
        <v>0</v>
      </c>
      <c r="AC39">
        <f t="shared" si="0"/>
        <v>0.21621389296452198</v>
      </c>
      <c r="AD39">
        <f t="shared" si="1"/>
        <v>27.503515974281886</v>
      </c>
      <c r="AE39">
        <f>'IDT-1'!D39</f>
        <v>0</v>
      </c>
      <c r="AF39" s="25"/>
      <c r="AG39">
        <f t="shared" si="2"/>
        <v>27.503515974281886</v>
      </c>
      <c r="AI39" s="35">
        <f>PXIL!L39</f>
        <v>0</v>
      </c>
      <c r="AJ39" s="35">
        <f>PXIL!R39</f>
        <v>0</v>
      </c>
      <c r="AK39" s="35">
        <f>RTM_IEX!L39</f>
        <v>6.94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15.370000000000001</v>
      </c>
      <c r="AB40" s="76">
        <f>-STOA!R40</f>
        <v>0</v>
      </c>
      <c r="AC40">
        <f t="shared" si="0"/>
        <v>0.21660389296452195</v>
      </c>
      <c r="AD40">
        <f t="shared" si="1"/>
        <v>27.553125974281883</v>
      </c>
      <c r="AE40">
        <f>'IDT-1'!D40</f>
        <v>0</v>
      </c>
      <c r="AF40" s="25"/>
      <c r="AG40">
        <f t="shared" si="2"/>
        <v>27.553125974281883</v>
      </c>
      <c r="AI40" s="35">
        <f>PXIL!L40</f>
        <v>0</v>
      </c>
      <c r="AJ40" s="35">
        <f>PXIL!R40</f>
        <v>0</v>
      </c>
      <c r="AK40" s="35">
        <f>RTM_IEX!L40</f>
        <v>6.56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15.9</v>
      </c>
      <c r="AB41" s="76">
        <f>-STOA!R41</f>
        <v>0</v>
      </c>
      <c r="AC41">
        <f t="shared" si="0"/>
        <v>0.21621389296452193</v>
      </c>
      <c r="AD41">
        <f t="shared" si="1"/>
        <v>27.503515974281882</v>
      </c>
      <c r="AE41">
        <f>'IDT-1'!D41</f>
        <v>0</v>
      </c>
      <c r="AF41" s="25"/>
      <c r="AG41">
        <f t="shared" si="2"/>
        <v>27.503515974281882</v>
      </c>
      <c r="AI41" s="35">
        <f>PXIL!L41</f>
        <v>0</v>
      </c>
      <c r="AJ41" s="35">
        <f>PXIL!R41</f>
        <v>0</v>
      </c>
      <c r="AK41" s="35">
        <f>RTM_IEX!L41</f>
        <v>5.98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16.190000000000001</v>
      </c>
      <c r="AB42" s="76">
        <f>-STOA!R42</f>
        <v>0</v>
      </c>
      <c r="AC42">
        <f t="shared" si="0"/>
        <v>0.21543389296452195</v>
      </c>
      <c r="AD42">
        <f t="shared" si="1"/>
        <v>27.404295974281883</v>
      </c>
      <c r="AE42">
        <f>'IDT-1'!D42</f>
        <v>0</v>
      </c>
      <c r="AF42" s="25"/>
      <c r="AG42">
        <f t="shared" si="2"/>
        <v>27.404295974281883</v>
      </c>
      <c r="AI42" s="35">
        <f>PXIL!L42</f>
        <v>0</v>
      </c>
      <c r="AJ42" s="35">
        <f>PXIL!R42</f>
        <v>0</v>
      </c>
      <c r="AK42" s="35">
        <f>RTM_IEX!L42</f>
        <v>5.59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16.29</v>
      </c>
      <c r="AB43" s="76">
        <f>-STOA!R43</f>
        <v>0</v>
      </c>
      <c r="AC43">
        <f t="shared" si="0"/>
        <v>0.21473189296452194</v>
      </c>
      <c r="AD43">
        <f t="shared" si="1"/>
        <v>27.31499797428188</v>
      </c>
      <c r="AE43">
        <f>'IDT-1'!D43</f>
        <v>0</v>
      </c>
      <c r="AF43" s="25"/>
      <c r="AG43">
        <f t="shared" si="2"/>
        <v>27.31499797428188</v>
      </c>
      <c r="AI43" s="35">
        <f>PXIL!L43</f>
        <v>0</v>
      </c>
      <c r="AJ43" s="35">
        <f>PXIL!R43</f>
        <v>0</v>
      </c>
      <c r="AK43" s="35">
        <f>RTM_IEX!L43</f>
        <v>5.4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16.380000000000003</v>
      </c>
      <c r="AB44" s="76">
        <f>-STOA!R44</f>
        <v>0</v>
      </c>
      <c r="AC44">
        <f t="shared" si="0"/>
        <v>0.21465389296452195</v>
      </c>
      <c r="AD44">
        <f t="shared" si="1"/>
        <v>27.305075974281888</v>
      </c>
      <c r="AE44">
        <f>'IDT-1'!D44</f>
        <v>0</v>
      </c>
      <c r="AF44" s="25"/>
      <c r="AG44">
        <f t="shared" si="2"/>
        <v>27.305075974281888</v>
      </c>
      <c r="AI44" s="35">
        <f>PXIL!L44</f>
        <v>0</v>
      </c>
      <c r="AJ44" s="35">
        <f>PXIL!R44</f>
        <v>0</v>
      </c>
      <c r="AK44" s="35">
        <f>RTM_IEX!L44</f>
        <v>5.3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16.670000000000002</v>
      </c>
      <c r="AB45" s="76">
        <f>-STOA!R45</f>
        <v>0</v>
      </c>
      <c r="AC45">
        <f t="shared" si="0"/>
        <v>0.21465389296452198</v>
      </c>
      <c r="AD45">
        <f t="shared" si="1"/>
        <v>27.305075974281884</v>
      </c>
      <c r="AE45">
        <f>'IDT-1'!D45</f>
        <v>0</v>
      </c>
      <c r="AF45" s="25"/>
      <c r="AG45">
        <f t="shared" si="2"/>
        <v>27.305075974281884</v>
      </c>
      <c r="AI45" s="35">
        <f>PXIL!L45</f>
        <v>0</v>
      </c>
      <c r="AJ45" s="35">
        <f>PXIL!R45</f>
        <v>0</v>
      </c>
      <c r="AK45" s="35">
        <f>RTM_IEX!L45</f>
        <v>5.01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16.96</v>
      </c>
      <c r="AB46" s="76">
        <f>-STOA!R46</f>
        <v>0</v>
      </c>
      <c r="AC46">
        <f t="shared" si="0"/>
        <v>0.21465389296452195</v>
      </c>
      <c r="AD46">
        <f t="shared" si="1"/>
        <v>27.305075974281884</v>
      </c>
      <c r="AE46">
        <f>'IDT-1'!D46</f>
        <v>0</v>
      </c>
      <c r="AF46" s="25"/>
      <c r="AG46">
        <f t="shared" si="2"/>
        <v>27.305075974281884</v>
      </c>
      <c r="AI46" s="35">
        <f>PXIL!L46</f>
        <v>0</v>
      </c>
      <c r="AJ46" s="35">
        <f>PXIL!R46</f>
        <v>0</v>
      </c>
      <c r="AK46" s="35">
        <f>RTM_IEX!L46</f>
        <v>4.72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17.16</v>
      </c>
      <c r="AB47" s="76">
        <f>-STOA!R47</f>
        <v>0</v>
      </c>
      <c r="AC47">
        <f t="shared" si="0"/>
        <v>0.21473189296452194</v>
      </c>
      <c r="AD47">
        <f t="shared" si="1"/>
        <v>27.314997974281884</v>
      </c>
      <c r="AE47">
        <f>'IDT-1'!D47</f>
        <v>0</v>
      </c>
      <c r="AF47" s="25"/>
      <c r="AG47">
        <f t="shared" si="2"/>
        <v>27.314997974281884</v>
      </c>
      <c r="AI47" s="35">
        <f>PXIL!L47</f>
        <v>0</v>
      </c>
      <c r="AJ47" s="35">
        <f>PXIL!R47</f>
        <v>0</v>
      </c>
      <c r="AK47" s="35">
        <f>RTM_IEX!L47</f>
        <v>4.53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17.350000000000001</v>
      </c>
      <c r="AB48" s="76">
        <f>-STOA!R48</f>
        <v>0</v>
      </c>
      <c r="AC48">
        <f t="shared" si="0"/>
        <v>0.21473189296452194</v>
      </c>
      <c r="AD48">
        <f t="shared" si="1"/>
        <v>27.314997974281884</v>
      </c>
      <c r="AE48">
        <f>'IDT-1'!D48</f>
        <v>0</v>
      </c>
      <c r="AF48" s="25"/>
      <c r="AG48">
        <f t="shared" si="2"/>
        <v>27.314997974281884</v>
      </c>
      <c r="AI48" s="35">
        <f>PXIL!L48</f>
        <v>0</v>
      </c>
      <c r="AJ48" s="35">
        <f>PXIL!R48</f>
        <v>0</v>
      </c>
      <c r="AK48" s="35">
        <f>RTM_IEX!L48</f>
        <v>4.34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17.73</v>
      </c>
      <c r="AB49" s="76">
        <f>-STOA!R49</f>
        <v>0</v>
      </c>
      <c r="AC49">
        <f t="shared" si="0"/>
        <v>0.21543389296452195</v>
      </c>
      <c r="AD49">
        <f t="shared" si="1"/>
        <v>27.404295974281883</v>
      </c>
      <c r="AE49">
        <f>'IDT-1'!D49</f>
        <v>0</v>
      </c>
      <c r="AF49" s="25"/>
      <c r="AG49">
        <f t="shared" si="2"/>
        <v>27.404295974281883</v>
      </c>
      <c r="AI49" s="35">
        <f>PXIL!L49</f>
        <v>0</v>
      </c>
      <c r="AJ49" s="35">
        <f>PXIL!R49</f>
        <v>0</v>
      </c>
      <c r="AK49" s="35">
        <f>RTM_IEX!L49</f>
        <v>4.05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17.93</v>
      </c>
      <c r="AB50" s="76">
        <f>-STOA!R50</f>
        <v>0</v>
      </c>
      <c r="AC50">
        <f t="shared" si="0"/>
        <v>0.21473189296452194</v>
      </c>
      <c r="AD50">
        <f t="shared" si="1"/>
        <v>27.31499797428188</v>
      </c>
      <c r="AE50">
        <f>'IDT-1'!D50</f>
        <v>0</v>
      </c>
      <c r="AF50" s="25"/>
      <c r="AG50">
        <f t="shared" si="2"/>
        <v>27.31499797428188</v>
      </c>
      <c r="AI50" s="35">
        <f>PXIL!L50</f>
        <v>0</v>
      </c>
      <c r="AJ50" s="35">
        <f>PXIL!R50</f>
        <v>0</v>
      </c>
      <c r="AK50" s="35">
        <f>RTM_IEX!L50</f>
        <v>3.76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18.310000000000002</v>
      </c>
      <c r="AB51" s="76">
        <f>-STOA!R51</f>
        <v>0</v>
      </c>
      <c r="AC51">
        <f t="shared" si="0"/>
        <v>0.21395189296452197</v>
      </c>
      <c r="AD51">
        <f t="shared" si="1"/>
        <v>27.215777974281885</v>
      </c>
      <c r="AE51">
        <f>'IDT-1'!D51</f>
        <v>0</v>
      </c>
      <c r="AF51" s="25"/>
      <c r="AG51">
        <f t="shared" si="2"/>
        <v>27.215777974281885</v>
      </c>
      <c r="AI51" s="35">
        <f>PXIL!L51</f>
        <v>0</v>
      </c>
      <c r="AJ51" s="35">
        <f>PXIL!R51</f>
        <v>0</v>
      </c>
      <c r="AK51" s="35">
        <f>RTM_IEX!L51</f>
        <v>3.28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18.22</v>
      </c>
      <c r="AB52" s="76">
        <f>-STOA!R52</f>
        <v>0</v>
      </c>
      <c r="AC52">
        <f t="shared" si="0"/>
        <v>0.21324989296452193</v>
      </c>
      <c r="AD52">
        <f t="shared" si="1"/>
        <v>27.126479974281882</v>
      </c>
      <c r="AE52">
        <f>'IDT-1'!D52</f>
        <v>0</v>
      </c>
      <c r="AF52" s="25"/>
      <c r="AG52">
        <f t="shared" si="2"/>
        <v>27.126479974281882</v>
      </c>
      <c r="AI52" s="35">
        <f>PXIL!L52</f>
        <v>0</v>
      </c>
      <c r="AJ52" s="35">
        <f>PXIL!R52</f>
        <v>0</v>
      </c>
      <c r="AK52" s="35">
        <f>RTM_IEX!L52</f>
        <v>3.28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18.02</v>
      </c>
      <c r="AB53" s="76">
        <f>-STOA!R53</f>
        <v>0</v>
      </c>
      <c r="AC53">
        <f t="shared" si="0"/>
        <v>0.20115989296452197</v>
      </c>
      <c r="AD53">
        <f t="shared" si="1"/>
        <v>25.588569974281882</v>
      </c>
      <c r="AE53">
        <f>'IDT-1'!D53</f>
        <v>0</v>
      </c>
      <c r="AF53" s="25"/>
      <c r="AG53">
        <f t="shared" si="2"/>
        <v>25.588569974281882</v>
      </c>
      <c r="AI53" s="35">
        <f>PXIL!L53</f>
        <v>0</v>
      </c>
      <c r="AJ53" s="35">
        <f>PXIL!R53</f>
        <v>0</v>
      </c>
      <c r="AK53" s="35">
        <f>RTM_IEX!L53</f>
        <v>1.93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17.830000000000002</v>
      </c>
      <c r="AB54" s="76">
        <f>-STOA!R54</f>
        <v>0</v>
      </c>
      <c r="AC54">
        <f t="shared" si="0"/>
        <v>0.19967789296452199</v>
      </c>
      <c r="AD54">
        <f t="shared" si="1"/>
        <v>25.400051974281883</v>
      </c>
      <c r="AE54">
        <f>'IDT-1'!D54</f>
        <v>0</v>
      </c>
      <c r="AF54" s="25"/>
      <c r="AG54">
        <f t="shared" si="2"/>
        <v>25.400051974281883</v>
      </c>
      <c r="AI54" s="35">
        <f>PXIL!L54</f>
        <v>0</v>
      </c>
      <c r="AJ54" s="35">
        <f>PXIL!R54</f>
        <v>0</v>
      </c>
      <c r="AK54" s="35">
        <f>RTM_IEX!L54</f>
        <v>1.93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17.73</v>
      </c>
      <c r="AB55" s="76">
        <f>-STOA!R55</f>
        <v>0</v>
      </c>
      <c r="AC55">
        <f t="shared" si="0"/>
        <v>0.19889789296452196</v>
      </c>
      <c r="AD55">
        <f t="shared" si="1"/>
        <v>25.300831974281884</v>
      </c>
      <c r="AE55">
        <f>'IDT-1'!D55</f>
        <v>0</v>
      </c>
      <c r="AF55" s="25"/>
      <c r="AG55">
        <f t="shared" si="2"/>
        <v>25.300831974281884</v>
      </c>
      <c r="AI55" s="35">
        <f>PXIL!L55</f>
        <v>0</v>
      </c>
      <c r="AJ55" s="35">
        <f>PXIL!R55</f>
        <v>0</v>
      </c>
      <c r="AK55" s="35">
        <f>RTM_IEX!L55</f>
        <v>1.93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17.64</v>
      </c>
      <c r="AB56" s="76">
        <f>-STOA!R56</f>
        <v>0</v>
      </c>
      <c r="AC56">
        <f t="shared" si="0"/>
        <v>0.19819589296452197</v>
      </c>
      <c r="AD56">
        <f t="shared" si="1"/>
        <v>25.211533974281885</v>
      </c>
      <c r="AE56">
        <f>'IDT-1'!D56</f>
        <v>0</v>
      </c>
      <c r="AF56" s="25"/>
      <c r="AG56">
        <f t="shared" si="2"/>
        <v>25.211533974281885</v>
      </c>
      <c r="AI56" s="35">
        <f>PXIL!L56</f>
        <v>0</v>
      </c>
      <c r="AJ56" s="35">
        <f>PXIL!R56</f>
        <v>0</v>
      </c>
      <c r="AK56" s="35">
        <f>RTM_IEX!L56</f>
        <v>1.93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17.54</v>
      </c>
      <c r="AB57" s="76">
        <f>-STOA!R57</f>
        <v>0</v>
      </c>
      <c r="AC57">
        <f t="shared" si="0"/>
        <v>0.19211189296452194</v>
      </c>
      <c r="AD57">
        <f t="shared" si="1"/>
        <v>24.437617974281881</v>
      </c>
      <c r="AE57">
        <f>'IDT-1'!D57</f>
        <v>0</v>
      </c>
      <c r="AF57" s="25"/>
      <c r="AG57">
        <f t="shared" si="2"/>
        <v>24.437617974281881</v>
      </c>
      <c r="AI57" s="35">
        <f>PXIL!L57</f>
        <v>0</v>
      </c>
      <c r="AJ57" s="35">
        <f>PXIL!R57</f>
        <v>0</v>
      </c>
      <c r="AK57" s="35">
        <f>RTM_IEX!L57</f>
        <v>1.25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17.25</v>
      </c>
      <c r="AB58" s="76">
        <f>-STOA!R58</f>
        <v>0</v>
      </c>
      <c r="AC58">
        <f t="shared" si="0"/>
        <v>0.19140989296452193</v>
      </c>
      <c r="AD58">
        <f t="shared" si="1"/>
        <v>24.348319974281882</v>
      </c>
      <c r="AE58">
        <f>'IDT-1'!D58</f>
        <v>0</v>
      </c>
      <c r="AF58" s="25"/>
      <c r="AG58">
        <f t="shared" si="2"/>
        <v>24.348319974281882</v>
      </c>
      <c r="AI58" s="35">
        <f>PXIL!L58</f>
        <v>0</v>
      </c>
      <c r="AJ58" s="35">
        <f>PXIL!R58</f>
        <v>0</v>
      </c>
      <c r="AK58" s="35">
        <f>RTM_IEX!L58</f>
        <v>1.45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16.77</v>
      </c>
      <c r="AB59" s="76">
        <f>-STOA!R59</f>
        <v>0</v>
      </c>
      <c r="AC59">
        <f t="shared" si="0"/>
        <v>0.18992789296452195</v>
      </c>
      <c r="AD59">
        <f t="shared" si="1"/>
        <v>24.15980197428188</v>
      </c>
      <c r="AE59">
        <f>'IDT-1'!D59</f>
        <v>0</v>
      </c>
      <c r="AF59" s="25"/>
      <c r="AG59">
        <f t="shared" si="2"/>
        <v>24.15980197428188</v>
      </c>
      <c r="AI59" s="35">
        <f>PXIL!L59</f>
        <v>0</v>
      </c>
      <c r="AJ59" s="35">
        <f>PXIL!R59</f>
        <v>0</v>
      </c>
      <c r="AK59" s="35">
        <f>RTM_IEX!L59</f>
        <v>1.74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16.380000000000003</v>
      </c>
      <c r="AB60" s="76">
        <f>-STOA!R60</f>
        <v>0</v>
      </c>
      <c r="AC60">
        <f t="shared" si="0"/>
        <v>0.18836789296452197</v>
      </c>
      <c r="AD60">
        <f t="shared" si="1"/>
        <v>23.961361974281886</v>
      </c>
      <c r="AE60">
        <f>'IDT-1'!D60</f>
        <v>0</v>
      </c>
      <c r="AF60" s="25"/>
      <c r="AG60">
        <f t="shared" si="2"/>
        <v>23.961361974281886</v>
      </c>
      <c r="AI60" s="35">
        <f>PXIL!L60</f>
        <v>0</v>
      </c>
      <c r="AJ60" s="35">
        <f>PXIL!R60</f>
        <v>0</v>
      </c>
      <c r="AK60" s="35">
        <f>RTM_IEX!L60</f>
        <v>1.93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</v>
      </c>
      <c r="AB61" s="76">
        <f>-STOA!R61</f>
        <v>0</v>
      </c>
      <c r="AC61">
        <f t="shared" si="0"/>
        <v>0.18540389296452195</v>
      </c>
      <c r="AD61">
        <f t="shared" si="1"/>
        <v>23.584325974281882</v>
      </c>
      <c r="AE61">
        <f>'IDT-1'!D61</f>
        <v>0</v>
      </c>
      <c r="AF61" s="25"/>
      <c r="AG61">
        <f t="shared" si="2"/>
        <v>23.584325974281882</v>
      </c>
      <c r="AI61" s="35">
        <f>PXIL!L61</f>
        <v>0</v>
      </c>
      <c r="AJ61" s="35">
        <f>PXIL!R61</f>
        <v>0</v>
      </c>
      <c r="AK61" s="35">
        <f>RTM_IEX!L61</f>
        <v>1.93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15.61</v>
      </c>
      <c r="AB62" s="76">
        <f>-STOA!R62</f>
        <v>0</v>
      </c>
      <c r="AC62">
        <f t="shared" si="0"/>
        <v>0.18384389296452194</v>
      </c>
      <c r="AD62">
        <f t="shared" si="1"/>
        <v>23.385885974281884</v>
      </c>
      <c r="AE62">
        <f>'IDT-1'!D62</f>
        <v>0</v>
      </c>
      <c r="AF62" s="25"/>
      <c r="AG62">
        <f t="shared" si="2"/>
        <v>23.385885974281884</v>
      </c>
      <c r="AI62" s="35">
        <f>PXIL!L62</f>
        <v>0</v>
      </c>
      <c r="AJ62" s="35">
        <f>PXIL!R62</f>
        <v>0</v>
      </c>
      <c r="AK62" s="35">
        <f>RTM_IEX!L62</f>
        <v>2.12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15.23</v>
      </c>
      <c r="AB63" s="76">
        <f>-STOA!R63</f>
        <v>0</v>
      </c>
      <c r="AC63">
        <f t="shared" si="0"/>
        <v>0.18314189296452196</v>
      </c>
      <c r="AD63">
        <f t="shared" si="1"/>
        <v>23.296587974281884</v>
      </c>
      <c r="AE63">
        <f>'IDT-1'!D63</f>
        <v>0</v>
      </c>
      <c r="AF63" s="25"/>
      <c r="AG63">
        <f t="shared" si="2"/>
        <v>23.296587974281884</v>
      </c>
      <c r="AI63" s="35">
        <f>PXIL!L63</f>
        <v>0</v>
      </c>
      <c r="AJ63" s="35">
        <f>PXIL!R63</f>
        <v>0</v>
      </c>
      <c r="AK63" s="35">
        <f>RTM_IEX!L63</f>
        <v>2.41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14.46</v>
      </c>
      <c r="AB64" s="76">
        <f>-STOA!R64</f>
        <v>0</v>
      </c>
      <c r="AC64">
        <f t="shared" si="0"/>
        <v>0.18462389296452195</v>
      </c>
      <c r="AD64">
        <f t="shared" si="1"/>
        <v>23.485105974281886</v>
      </c>
      <c r="AE64">
        <f>'IDT-1'!D64</f>
        <v>0</v>
      </c>
      <c r="AF64" s="25"/>
      <c r="AG64">
        <f t="shared" si="2"/>
        <v>23.485105974281886</v>
      </c>
      <c r="AI64" s="35">
        <f>PXIL!L64</f>
        <v>0</v>
      </c>
      <c r="AJ64" s="35">
        <f>PXIL!R64</f>
        <v>0</v>
      </c>
      <c r="AK64" s="35">
        <f>RTM_IEX!L64</f>
        <v>3.37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13.88</v>
      </c>
      <c r="AB65" s="76">
        <f>-STOA!R65</f>
        <v>0</v>
      </c>
      <c r="AC65">
        <f t="shared" si="0"/>
        <v>0.18009989296452195</v>
      </c>
      <c r="AD65">
        <f t="shared" si="1"/>
        <v>22.909629974281884</v>
      </c>
      <c r="AE65">
        <f>'IDT-1'!D65</f>
        <v>0</v>
      </c>
      <c r="AF65" s="25"/>
      <c r="AG65">
        <f t="shared" si="2"/>
        <v>22.909629974281884</v>
      </c>
      <c r="AI65" s="35">
        <f>PXIL!L65</f>
        <v>0</v>
      </c>
      <c r="AJ65" s="35">
        <f>PXIL!R65</f>
        <v>0</v>
      </c>
      <c r="AK65" s="35">
        <f>RTM_IEX!L65</f>
        <v>3.37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13.11</v>
      </c>
      <c r="AB66" s="76">
        <f>-STOA!R66</f>
        <v>0</v>
      </c>
      <c r="AC66">
        <f t="shared" si="0"/>
        <v>0.18017789296452197</v>
      </c>
      <c r="AD66">
        <f t="shared" si="1"/>
        <v>22.91955197428188</v>
      </c>
      <c r="AE66">
        <f>'IDT-1'!D66</f>
        <v>0</v>
      </c>
      <c r="AF66" s="25"/>
      <c r="AG66">
        <f t="shared" si="2"/>
        <v>22.91955197428188</v>
      </c>
      <c r="AI66" s="35">
        <f>PXIL!L66</f>
        <v>0</v>
      </c>
      <c r="AJ66" s="35">
        <f>PXIL!R66</f>
        <v>0</v>
      </c>
      <c r="AK66" s="35">
        <f>RTM_IEX!L66</f>
        <v>4.1500000000000004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5.8397389944134082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12.91</v>
      </c>
      <c r="AB67" s="76">
        <f>-STOA!R67</f>
        <v>0</v>
      </c>
      <c r="AC67">
        <f t="shared" si="0"/>
        <v>0.18384396415642457</v>
      </c>
      <c r="AD67">
        <f t="shared" si="1"/>
        <v>23.385895030256986</v>
      </c>
      <c r="AE67">
        <f>'IDT-1'!D67</f>
        <v>0</v>
      </c>
      <c r="AF67" s="25"/>
      <c r="AG67">
        <f t="shared" si="2"/>
        <v>23.385895030256986</v>
      </c>
      <c r="AI67" s="35">
        <f>PXIL!L67</f>
        <v>0</v>
      </c>
      <c r="AJ67" s="35">
        <f>PXIL!R67</f>
        <v>0</v>
      </c>
      <c r="AK67" s="35">
        <f>RTM_IEX!L67</f>
        <v>4.82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5.8397389944134082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12.43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0.18758796415642459</v>
      </c>
      <c r="AD68">
        <f t="shared" ref="AD68:AD98" si="4">SUM(B68:AB68,AI68:AV68)-AC68</f>
        <v>23.862151030256985</v>
      </c>
      <c r="AE68">
        <f>'IDT-1'!D68</f>
        <v>0</v>
      </c>
      <c r="AF68" s="25"/>
      <c r="AG68">
        <f t="shared" ref="AG68:AG98" si="5">SUM(AD68:AF68)</f>
        <v>23.862151030256985</v>
      </c>
      <c r="AI68" s="35">
        <f>PXIL!L68</f>
        <v>0</v>
      </c>
      <c r="AJ68" s="35">
        <f>PXIL!R68</f>
        <v>0</v>
      </c>
      <c r="AK68" s="35">
        <f>RTM_IEX!L68</f>
        <v>5.78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12.34</v>
      </c>
      <c r="AB69" s="76">
        <f>-STOA!R69</f>
        <v>0</v>
      </c>
      <c r="AC69">
        <f t="shared" si="3"/>
        <v>0.19070999999999999</v>
      </c>
      <c r="AD69">
        <f t="shared" si="4"/>
        <v>24.25929</v>
      </c>
      <c r="AE69">
        <f>'IDT-1'!D69</f>
        <v>0</v>
      </c>
      <c r="AF69" s="25"/>
      <c r="AG69">
        <f t="shared" si="5"/>
        <v>24.25929</v>
      </c>
      <c r="AI69" s="35">
        <f>PXIL!L69</f>
        <v>0</v>
      </c>
      <c r="AJ69" s="35">
        <f>PXIL!R69</f>
        <v>0</v>
      </c>
      <c r="AK69" s="35">
        <f>RTM_IEX!L69</f>
        <v>6.27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11.700000000000001</v>
      </c>
      <c r="AB70" s="76">
        <f>-STOA!R70</f>
        <v>0</v>
      </c>
      <c r="AC70">
        <f t="shared" si="3"/>
        <v>0.18251999999999999</v>
      </c>
      <c r="AD70">
        <f t="shared" si="4"/>
        <v>23.217479999999998</v>
      </c>
      <c r="AE70">
        <f>'IDT-1'!D70</f>
        <v>0</v>
      </c>
      <c r="AF70" s="25"/>
      <c r="AG70">
        <f t="shared" si="5"/>
        <v>23.217479999999998</v>
      </c>
      <c r="AI70" s="35">
        <f>PXIL!L70</f>
        <v>0</v>
      </c>
      <c r="AJ70" s="35">
        <f>PXIL!R70</f>
        <v>0</v>
      </c>
      <c r="AK70" s="35">
        <f>RTM_IEX!L70</f>
        <v>5.86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5.6502278317674097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11.170000000000002</v>
      </c>
      <c r="AB71" s="76">
        <f>-STOA!R71</f>
        <v>0</v>
      </c>
      <c r="AC71">
        <f t="shared" si="3"/>
        <v>0.1783877770877858</v>
      </c>
      <c r="AD71">
        <f t="shared" si="4"/>
        <v>22.691840054679627</v>
      </c>
      <c r="AE71">
        <f>'IDT-1'!D71</f>
        <v>0</v>
      </c>
      <c r="AF71" s="25"/>
      <c r="AG71">
        <f t="shared" si="5"/>
        <v>22.691840054679627</v>
      </c>
      <c r="AI71" s="35">
        <f>PXIL!L71</f>
        <v>0</v>
      </c>
      <c r="AJ71" s="35">
        <f>PXIL!R71</f>
        <v>0</v>
      </c>
      <c r="AK71" s="35">
        <f>RTM_IEX!L71</f>
        <v>6.05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5.6502278317674097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10.93</v>
      </c>
      <c r="AB72" s="76">
        <f>-STOA!R72</f>
        <v>0</v>
      </c>
      <c r="AC72">
        <f t="shared" si="3"/>
        <v>0.16957377708778579</v>
      </c>
      <c r="AD72">
        <f t="shared" si="4"/>
        <v>21.570654054679625</v>
      </c>
      <c r="AE72">
        <f>'IDT-1'!D72</f>
        <v>0</v>
      </c>
      <c r="AF72" s="25"/>
      <c r="AG72">
        <f t="shared" si="5"/>
        <v>21.570654054679625</v>
      </c>
      <c r="AI72" s="35">
        <f>PXIL!L72</f>
        <v>0</v>
      </c>
      <c r="AJ72" s="35">
        <f>PXIL!R72</f>
        <v>0</v>
      </c>
      <c r="AK72" s="35">
        <f>RTM_IEX!L72</f>
        <v>5.16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5.6502278317674097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10.760000000000002</v>
      </c>
      <c r="AB73" s="76">
        <f>-STOA!R73</f>
        <v>0</v>
      </c>
      <c r="AC73">
        <f t="shared" si="3"/>
        <v>0.16114977708778583</v>
      </c>
      <c r="AD73">
        <f t="shared" si="4"/>
        <v>20.499078054679625</v>
      </c>
      <c r="AE73">
        <f>'IDT-1'!D73</f>
        <v>0</v>
      </c>
      <c r="AF73" s="25"/>
      <c r="AG73">
        <f t="shared" si="5"/>
        <v>20.499078054679625</v>
      </c>
      <c r="AI73" s="35">
        <f>PXIL!L73</f>
        <v>0</v>
      </c>
      <c r="AJ73" s="35">
        <f>PXIL!R73</f>
        <v>0</v>
      </c>
      <c r="AK73" s="35">
        <f>RTM_IEX!L73</f>
        <v>4.25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5.6502278317674097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10.600000000000001</v>
      </c>
      <c r="AB74" s="76">
        <f>-STOA!R74</f>
        <v>0</v>
      </c>
      <c r="AC74">
        <f t="shared" si="3"/>
        <v>0.1574057770877858</v>
      </c>
      <c r="AD74">
        <f t="shared" si="4"/>
        <v>20.022822054679626</v>
      </c>
      <c r="AE74">
        <f>'IDT-1'!D74</f>
        <v>0</v>
      </c>
      <c r="AF74" s="25"/>
      <c r="AG74">
        <f t="shared" si="5"/>
        <v>20.022822054679626</v>
      </c>
      <c r="AI74" s="35">
        <f>PXIL!L74</f>
        <v>0</v>
      </c>
      <c r="AJ74" s="35">
        <f>PXIL!R74</f>
        <v>0</v>
      </c>
      <c r="AK74" s="35">
        <f>RTM_IEX!L74</f>
        <v>3.93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5.749771834451014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10.600000000000001</v>
      </c>
      <c r="AB75" s="76">
        <f>-STOA!R75</f>
        <v>0</v>
      </c>
      <c r="AC75">
        <f t="shared" si="3"/>
        <v>0.14266022030871792</v>
      </c>
      <c r="AD75">
        <f t="shared" si="4"/>
        <v>18.1471116141423</v>
      </c>
      <c r="AE75">
        <f>'IDT-1'!D75</f>
        <v>0</v>
      </c>
      <c r="AF75" s="25"/>
      <c r="AG75">
        <f t="shared" si="5"/>
        <v>18.1471116141423</v>
      </c>
      <c r="AI75" s="35">
        <f>PXIL!L75</f>
        <v>0</v>
      </c>
      <c r="AJ75" s="35">
        <f>PXIL!R75</f>
        <v>0</v>
      </c>
      <c r="AK75" s="35">
        <f>RTM_IEX!L75</f>
        <v>1.94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5.749771834451014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10.600000000000001</v>
      </c>
      <c r="AB76" s="76">
        <f>-STOA!R76</f>
        <v>0</v>
      </c>
      <c r="AC76">
        <f t="shared" si="3"/>
        <v>0.1445322203087179</v>
      </c>
      <c r="AD76">
        <f t="shared" si="4"/>
        <v>18.385239614142296</v>
      </c>
      <c r="AE76">
        <f>'IDT-1'!D76</f>
        <v>0</v>
      </c>
      <c r="AF76" s="25"/>
      <c r="AG76">
        <f t="shared" si="5"/>
        <v>18.385239614142296</v>
      </c>
      <c r="AI76" s="35">
        <f>PXIL!L76</f>
        <v>0</v>
      </c>
      <c r="AJ76" s="35">
        <f>PXIL!R76</f>
        <v>0</v>
      </c>
      <c r="AK76" s="35">
        <f>RTM_IEX!L76</f>
        <v>2.1800000000000002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5.7502282380026211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10.600000000000001</v>
      </c>
      <c r="AB77" s="76">
        <f>-STOA!R77</f>
        <v>0</v>
      </c>
      <c r="AC77">
        <f t="shared" si="3"/>
        <v>0.14336578025642044</v>
      </c>
      <c r="AD77">
        <f t="shared" si="4"/>
        <v>18.236862457746202</v>
      </c>
      <c r="AE77">
        <f>'IDT-1'!D77</f>
        <v>0</v>
      </c>
      <c r="AF77" s="25"/>
      <c r="AG77">
        <f t="shared" si="5"/>
        <v>18.236862457746202</v>
      </c>
      <c r="AI77" s="35">
        <f>PXIL!L77</f>
        <v>0</v>
      </c>
      <c r="AJ77" s="35">
        <f>PXIL!R77</f>
        <v>0</v>
      </c>
      <c r="AK77" s="35">
        <f>RTM_IEX!L77</f>
        <v>2.0299999999999998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5.7502282380026211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10.600000000000001</v>
      </c>
      <c r="AB78" s="76">
        <f>-STOA!R78</f>
        <v>0</v>
      </c>
      <c r="AC78">
        <f t="shared" si="3"/>
        <v>0.14625178025642044</v>
      </c>
      <c r="AD78">
        <f t="shared" si="4"/>
        <v>18.603976457746199</v>
      </c>
      <c r="AE78">
        <f>'IDT-1'!D78</f>
        <v>0</v>
      </c>
      <c r="AF78" s="25"/>
      <c r="AG78">
        <f t="shared" si="5"/>
        <v>18.603976457746199</v>
      </c>
      <c r="AI78" s="35">
        <f>PXIL!L78</f>
        <v>0</v>
      </c>
      <c r="AJ78" s="35">
        <f>PXIL!R78</f>
        <v>0</v>
      </c>
      <c r="AK78" s="35">
        <f>RTM_IEX!L78</f>
        <v>2.4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10.600000000000001</v>
      </c>
      <c r="AB79" s="76">
        <f>-STOA!R79</f>
        <v>0</v>
      </c>
      <c r="AC79">
        <f t="shared" si="3"/>
        <v>0.16325400000000001</v>
      </c>
      <c r="AD79">
        <f t="shared" si="4"/>
        <v>20.766746000000001</v>
      </c>
      <c r="AE79">
        <f>'IDT-1'!D79</f>
        <v>0</v>
      </c>
      <c r="AF79" s="25"/>
      <c r="AG79">
        <f t="shared" si="5"/>
        <v>20.766746000000001</v>
      </c>
      <c r="AI79" s="35">
        <f>PXIL!L79</f>
        <v>0</v>
      </c>
      <c r="AJ79" s="35">
        <f>PXIL!R79</f>
        <v>0</v>
      </c>
      <c r="AK79" s="35">
        <f>RTM_IEX!L79</f>
        <v>4.49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10.600000000000001</v>
      </c>
      <c r="AB80" s="76">
        <f>-STOA!R80</f>
        <v>0</v>
      </c>
      <c r="AC80">
        <f t="shared" si="3"/>
        <v>0.17643600000000001</v>
      </c>
      <c r="AD80">
        <f t="shared" si="4"/>
        <v>22.443564000000002</v>
      </c>
      <c r="AE80">
        <f>'IDT-1'!D80</f>
        <v>0</v>
      </c>
      <c r="AF80" s="25"/>
      <c r="AG80">
        <f t="shared" si="5"/>
        <v>22.443564000000002</v>
      </c>
      <c r="AI80" s="35">
        <f>PXIL!L80</f>
        <v>0</v>
      </c>
      <c r="AJ80" s="35">
        <f>PXIL!R80</f>
        <v>0</v>
      </c>
      <c r="AK80" s="35">
        <f>RTM_IEX!L80</f>
        <v>6.18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10.600000000000001</v>
      </c>
      <c r="AB81" s="76">
        <f>-STOA!R81</f>
        <v>0</v>
      </c>
      <c r="AC81">
        <f t="shared" si="3"/>
        <v>0.19211400000000001</v>
      </c>
      <c r="AD81">
        <f t="shared" si="4"/>
        <v>24.437886000000002</v>
      </c>
      <c r="AE81">
        <f>'IDT-1'!D81</f>
        <v>0</v>
      </c>
      <c r="AF81" s="25"/>
      <c r="AG81">
        <f t="shared" si="5"/>
        <v>24.437886000000002</v>
      </c>
      <c r="AI81" s="35">
        <f>PXIL!L81</f>
        <v>0</v>
      </c>
      <c r="AJ81" s="35">
        <f>PXIL!R81</f>
        <v>0</v>
      </c>
      <c r="AK81" s="35">
        <f>RTM_IEX!L81</f>
        <v>8.19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10.600000000000001</v>
      </c>
      <c r="AB82" s="76">
        <f>-STOA!R82</f>
        <v>0</v>
      </c>
      <c r="AC82">
        <f t="shared" si="3"/>
        <v>0.19211400000000001</v>
      </c>
      <c r="AD82">
        <f t="shared" si="4"/>
        <v>24.437886000000002</v>
      </c>
      <c r="AE82">
        <f>'IDT-1'!D82</f>
        <v>0</v>
      </c>
      <c r="AF82" s="25"/>
      <c r="AG82">
        <f t="shared" si="5"/>
        <v>24.437886000000002</v>
      </c>
      <c r="AI82" s="35">
        <f>PXIL!L82</f>
        <v>0</v>
      </c>
      <c r="AJ82" s="35">
        <f>PXIL!R82</f>
        <v>0</v>
      </c>
      <c r="AK82" s="35">
        <f>RTM_IEX!L82</f>
        <v>8.19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10.600000000000001</v>
      </c>
      <c r="AB83" s="76">
        <f>-STOA!R83</f>
        <v>0</v>
      </c>
      <c r="AC83">
        <f t="shared" si="3"/>
        <v>0.18837000000000001</v>
      </c>
      <c r="AD83">
        <f t="shared" si="4"/>
        <v>23.961630000000003</v>
      </c>
      <c r="AE83">
        <f>'IDT-1'!D83</f>
        <v>0</v>
      </c>
      <c r="AF83" s="25"/>
      <c r="AG83">
        <f t="shared" si="5"/>
        <v>23.961630000000003</v>
      </c>
      <c r="AI83" s="35">
        <f>PXIL!L83</f>
        <v>0</v>
      </c>
      <c r="AJ83" s="35">
        <f>PXIL!R83</f>
        <v>0</v>
      </c>
      <c r="AK83" s="35">
        <f>RTM_IEX!L83</f>
        <v>7.71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10.600000000000001</v>
      </c>
      <c r="AB84" s="76">
        <f>-STOA!R84</f>
        <v>0</v>
      </c>
      <c r="AC84">
        <f t="shared" si="3"/>
        <v>0.18462600000000001</v>
      </c>
      <c r="AD84">
        <f t="shared" si="4"/>
        <v>23.485374</v>
      </c>
      <c r="AE84">
        <f>'IDT-1'!D84</f>
        <v>0</v>
      </c>
      <c r="AF84" s="25"/>
      <c r="AG84">
        <f t="shared" si="5"/>
        <v>23.485374</v>
      </c>
      <c r="AI84" s="35">
        <f>PXIL!L84</f>
        <v>0</v>
      </c>
      <c r="AJ84" s="35">
        <f>PXIL!R84</f>
        <v>0</v>
      </c>
      <c r="AK84" s="35">
        <f>RTM_IEX!L84</f>
        <v>7.23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10.600000000000001</v>
      </c>
      <c r="AB85" s="76">
        <f>-STOA!R85</f>
        <v>0</v>
      </c>
      <c r="AC85">
        <f t="shared" si="3"/>
        <v>0.18462600000000001</v>
      </c>
      <c r="AD85">
        <f t="shared" si="4"/>
        <v>23.485374</v>
      </c>
      <c r="AE85">
        <f>'IDT-1'!D85</f>
        <v>0</v>
      </c>
      <c r="AF85" s="25"/>
      <c r="AG85">
        <f t="shared" si="5"/>
        <v>23.485374</v>
      </c>
      <c r="AI85" s="35">
        <f>PXIL!L85</f>
        <v>0</v>
      </c>
      <c r="AJ85" s="35">
        <f>PXIL!R85</f>
        <v>0</v>
      </c>
      <c r="AK85" s="35">
        <f>RTM_IEX!L85</f>
        <v>7.23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10.600000000000001</v>
      </c>
      <c r="AB86" s="76">
        <f>-STOA!R86</f>
        <v>0</v>
      </c>
      <c r="AC86">
        <f t="shared" si="3"/>
        <v>0.18088200000000001</v>
      </c>
      <c r="AD86">
        <f t="shared" si="4"/>
        <v>23.009118000000001</v>
      </c>
      <c r="AE86">
        <f>'IDT-1'!D86</f>
        <v>0</v>
      </c>
      <c r="AF86" s="25"/>
      <c r="AG86">
        <f t="shared" si="5"/>
        <v>23.009118000000001</v>
      </c>
      <c r="AI86" s="35">
        <f>PXIL!L86</f>
        <v>0</v>
      </c>
      <c r="AJ86" s="35">
        <f>PXIL!R86</f>
        <v>0</v>
      </c>
      <c r="AK86" s="35">
        <f>RTM_IEX!L86</f>
        <v>6.75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10.600000000000001</v>
      </c>
      <c r="AB87" s="76">
        <f>-STOA!R87</f>
        <v>0</v>
      </c>
      <c r="AC87">
        <f t="shared" si="3"/>
        <v>0.18088200000000001</v>
      </c>
      <c r="AD87">
        <f t="shared" si="4"/>
        <v>23.009118000000001</v>
      </c>
      <c r="AE87">
        <f>'IDT-1'!D87</f>
        <v>0</v>
      </c>
      <c r="AF87" s="25"/>
      <c r="AG87">
        <f t="shared" si="5"/>
        <v>23.009118000000001</v>
      </c>
      <c r="AI87" s="35">
        <f>PXIL!L87</f>
        <v>0</v>
      </c>
      <c r="AJ87" s="35">
        <f>PXIL!R87</f>
        <v>0</v>
      </c>
      <c r="AK87" s="35">
        <f>RTM_IEX!L87</f>
        <v>6.75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10.600000000000001</v>
      </c>
      <c r="AB88" s="76">
        <f>-STOA!R88</f>
        <v>0</v>
      </c>
      <c r="AC88">
        <f t="shared" si="3"/>
        <v>0.17331600000000003</v>
      </c>
      <c r="AD88">
        <f t="shared" si="4"/>
        <v>22.046684000000003</v>
      </c>
      <c r="AE88">
        <f>'IDT-1'!D88</f>
        <v>0</v>
      </c>
      <c r="AF88" s="25"/>
      <c r="AG88">
        <f t="shared" si="5"/>
        <v>22.046684000000003</v>
      </c>
      <c r="AI88" s="35">
        <f>PXIL!L88</f>
        <v>0</v>
      </c>
      <c r="AJ88" s="35">
        <f>PXIL!R88</f>
        <v>0</v>
      </c>
      <c r="AK88" s="35">
        <f>RTM_IEX!L88</f>
        <v>5.78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10.600000000000001</v>
      </c>
      <c r="AB89" s="76">
        <f>-STOA!R89</f>
        <v>0</v>
      </c>
      <c r="AC89">
        <f t="shared" si="3"/>
        <v>0.165828</v>
      </c>
      <c r="AD89">
        <f t="shared" si="4"/>
        <v>21.094172</v>
      </c>
      <c r="AE89">
        <f>'IDT-1'!D89</f>
        <v>0</v>
      </c>
      <c r="AF89" s="25"/>
      <c r="AG89">
        <f t="shared" si="5"/>
        <v>21.094172</v>
      </c>
      <c r="AI89" s="35">
        <f>PXIL!L89</f>
        <v>0</v>
      </c>
      <c r="AJ89" s="35">
        <f>PXIL!R89</f>
        <v>0</v>
      </c>
      <c r="AK89" s="35">
        <f>RTM_IEX!L89</f>
        <v>4.82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10.600000000000001</v>
      </c>
      <c r="AB90" s="76">
        <f>-STOA!R90</f>
        <v>0</v>
      </c>
      <c r="AC90">
        <f t="shared" si="3"/>
        <v>0.165828</v>
      </c>
      <c r="AD90">
        <f t="shared" si="4"/>
        <v>21.094172</v>
      </c>
      <c r="AE90">
        <f>'IDT-1'!D90</f>
        <v>0</v>
      </c>
      <c r="AF90" s="25"/>
      <c r="AG90">
        <f t="shared" si="5"/>
        <v>21.094172</v>
      </c>
      <c r="AI90" s="35">
        <f>PXIL!L90</f>
        <v>0</v>
      </c>
      <c r="AJ90" s="35">
        <f>PXIL!R90</f>
        <v>0</v>
      </c>
      <c r="AK90" s="35">
        <f>RTM_IEX!L90</f>
        <v>4.82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10.600000000000001</v>
      </c>
      <c r="AB91" s="76">
        <f>-STOA!R91</f>
        <v>0</v>
      </c>
      <c r="AC91">
        <f t="shared" si="3"/>
        <v>0.15834000000000001</v>
      </c>
      <c r="AD91">
        <f t="shared" si="4"/>
        <v>20.141660000000002</v>
      </c>
      <c r="AE91">
        <f>'IDT-1'!D91</f>
        <v>0</v>
      </c>
      <c r="AF91" s="25"/>
      <c r="AG91">
        <f t="shared" si="5"/>
        <v>20.141660000000002</v>
      </c>
      <c r="AI91" s="35">
        <f>PXIL!L91</f>
        <v>0</v>
      </c>
      <c r="AJ91" s="35">
        <f>PXIL!R91</f>
        <v>0</v>
      </c>
      <c r="AK91" s="35">
        <f>RTM_IEX!L91</f>
        <v>3.86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10.600000000000001</v>
      </c>
      <c r="AB92" s="76">
        <f>-STOA!R92</f>
        <v>0</v>
      </c>
      <c r="AC92">
        <f t="shared" si="3"/>
        <v>0.15077400000000002</v>
      </c>
      <c r="AD92">
        <f t="shared" si="4"/>
        <v>19.179226000000003</v>
      </c>
      <c r="AE92">
        <f>'IDT-1'!D92</f>
        <v>0</v>
      </c>
      <c r="AF92" s="25"/>
      <c r="AG92">
        <f t="shared" si="5"/>
        <v>19.179226000000003</v>
      </c>
      <c r="AI92" s="35">
        <f>PXIL!L92</f>
        <v>0</v>
      </c>
      <c r="AJ92" s="35">
        <f>PXIL!R92</f>
        <v>0</v>
      </c>
      <c r="AK92" s="35">
        <f>RTM_IEX!L92</f>
        <v>2.89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10.600000000000001</v>
      </c>
      <c r="AB93" s="76">
        <f>-STOA!R93</f>
        <v>0</v>
      </c>
      <c r="AC93">
        <f t="shared" si="3"/>
        <v>0.15077400000000002</v>
      </c>
      <c r="AD93">
        <f t="shared" si="4"/>
        <v>19.179226000000003</v>
      </c>
      <c r="AE93">
        <f>'IDT-1'!D93</f>
        <v>0</v>
      </c>
      <c r="AF93" s="25"/>
      <c r="AG93">
        <f t="shared" si="5"/>
        <v>19.179226000000003</v>
      </c>
      <c r="AI93" s="35">
        <f>PXIL!L93</f>
        <v>0</v>
      </c>
      <c r="AJ93" s="35">
        <f>PXIL!R93</f>
        <v>0</v>
      </c>
      <c r="AK93" s="35">
        <f>RTM_IEX!L93</f>
        <v>2.89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10.600000000000001</v>
      </c>
      <c r="AB94" s="76">
        <f>-STOA!R94</f>
        <v>0</v>
      </c>
      <c r="AC94">
        <f t="shared" si="3"/>
        <v>0.14703000000000002</v>
      </c>
      <c r="AD94">
        <f t="shared" si="4"/>
        <v>18.702970000000001</v>
      </c>
      <c r="AE94">
        <f>'IDT-1'!D94</f>
        <v>0</v>
      </c>
      <c r="AF94" s="25"/>
      <c r="AG94">
        <f t="shared" si="5"/>
        <v>18.702970000000001</v>
      </c>
      <c r="AI94" s="35">
        <f>PXIL!L94</f>
        <v>0</v>
      </c>
      <c r="AJ94" s="35">
        <f>PXIL!R94</f>
        <v>0</v>
      </c>
      <c r="AK94" s="35">
        <f>RTM_IEX!L94</f>
        <v>2.41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10.600000000000001</v>
      </c>
      <c r="AB95" s="76">
        <f>-STOA!R95</f>
        <v>0</v>
      </c>
      <c r="AC95">
        <f t="shared" si="3"/>
        <v>0.14328600000000002</v>
      </c>
      <c r="AD95">
        <f t="shared" si="4"/>
        <v>18.226714000000001</v>
      </c>
      <c r="AE95">
        <f>'IDT-1'!D95</f>
        <v>0</v>
      </c>
      <c r="AF95" s="25"/>
      <c r="AG95">
        <f t="shared" si="5"/>
        <v>18.226714000000001</v>
      </c>
      <c r="AI95" s="35">
        <f>PXIL!L95</f>
        <v>0</v>
      </c>
      <c r="AJ95" s="35">
        <f>PXIL!R95</f>
        <v>0</v>
      </c>
      <c r="AK95" s="35">
        <f>RTM_IEX!L95</f>
        <v>1.93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10.600000000000001</v>
      </c>
      <c r="AB96" s="76">
        <f>-STOA!R96</f>
        <v>0</v>
      </c>
      <c r="AC96">
        <f t="shared" si="3"/>
        <v>0.139542</v>
      </c>
      <c r="AD96">
        <f t="shared" si="4"/>
        <v>17.750458000000002</v>
      </c>
      <c r="AE96">
        <f>'IDT-1'!D96</f>
        <v>0</v>
      </c>
      <c r="AF96" s="25"/>
      <c r="AG96">
        <f t="shared" si="5"/>
        <v>17.750458000000002</v>
      </c>
      <c r="AI96" s="35">
        <f>PXIL!L96</f>
        <v>0</v>
      </c>
      <c r="AJ96" s="35">
        <f>PXIL!R96</f>
        <v>0</v>
      </c>
      <c r="AK96" s="35">
        <f>RTM_IEX!L96</f>
        <v>1.45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10.600000000000001</v>
      </c>
      <c r="AB97" s="76">
        <f>-STOA!R97</f>
        <v>0</v>
      </c>
      <c r="AC97">
        <f t="shared" si="3"/>
        <v>0.139542</v>
      </c>
      <c r="AD97">
        <f t="shared" si="4"/>
        <v>17.750458000000002</v>
      </c>
      <c r="AE97">
        <f>'IDT-1'!D97</f>
        <v>0</v>
      </c>
      <c r="AF97" s="25"/>
      <c r="AG97">
        <f t="shared" si="5"/>
        <v>17.750458000000002</v>
      </c>
      <c r="AI97" s="35">
        <f>PXIL!L97</f>
        <v>0</v>
      </c>
      <c r="AJ97" s="35">
        <f>PXIL!R97</f>
        <v>0</v>
      </c>
      <c r="AK97" s="35">
        <f>RTM_IEX!L97</f>
        <v>1.45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10.600000000000001</v>
      </c>
      <c r="AB98" s="76">
        <f>-STOA!R98</f>
        <v>0</v>
      </c>
      <c r="AC98">
        <f t="shared" si="3"/>
        <v>0.139542</v>
      </c>
      <c r="AD98">
        <f t="shared" si="4"/>
        <v>17.750458000000002</v>
      </c>
      <c r="AE98">
        <f>'IDT-1'!D98</f>
        <v>0</v>
      </c>
      <c r="AF98" s="25"/>
      <c r="AG98">
        <f t="shared" si="5"/>
        <v>17.750458000000002</v>
      </c>
      <c r="AI98" s="35">
        <f>PXIL!L98</f>
        <v>0</v>
      </c>
      <c r="AJ98" s="35">
        <f>PXIL!R98</f>
        <v>0</v>
      </c>
      <c r="AK98" s="35">
        <f>RTM_IEX!L98</f>
        <v>1.45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0.13987685577215764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0.30193749999999958</v>
      </c>
      <c r="AB99" s="76">
        <f t="shared" si="6"/>
        <v>0</v>
      </c>
      <c r="AC99">
        <f t="shared" si="6"/>
        <v>4.2566889750228314E-3</v>
      </c>
      <c r="AD99">
        <f t="shared" si="6"/>
        <v>0.54147266679713491</v>
      </c>
      <c r="AE99">
        <f t="shared" ref="AE99:AT99" si="7">SUM(AE3:AE98)/4000</f>
        <v>0</v>
      </c>
      <c r="AG99">
        <f t="shared" si="7"/>
        <v>0.54147266679713491</v>
      </c>
      <c r="AI99">
        <f t="shared" si="7"/>
        <v>0</v>
      </c>
      <c r="AJ99">
        <f t="shared" si="7"/>
        <v>0</v>
      </c>
      <c r="AK99">
        <f t="shared" si="7"/>
        <v>0.10391499999999999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1.25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0.160134</v>
      </c>
      <c r="AD3">
        <f>SUM(B3:AB3,AI3:AV3)-AC3</f>
        <v>20.369866000000002</v>
      </c>
      <c r="AE3">
        <v>0</v>
      </c>
      <c r="AF3" s="25"/>
      <c r="AG3">
        <f>SUM(AD3:AF3)</f>
        <v>20.369866000000002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0.39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0.15342600000000001</v>
      </c>
      <c r="AD4">
        <f t="shared" ref="AD4:AD67" si="1">SUM(B4:AB4,AI4:AV4)-AC4</f>
        <v>19.516574000000002</v>
      </c>
      <c r="AE4">
        <v>0</v>
      </c>
      <c r="AF4" s="25"/>
      <c r="AG4">
        <f t="shared" ref="AG4:AG67" si="2">SUM(AD4:AF4)</f>
        <v>19.516574000000002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0.12768599999999999</v>
      </c>
      <c r="AD5">
        <f t="shared" si="1"/>
        <v>16.242314</v>
      </c>
      <c r="AE5">
        <v>0</v>
      </c>
      <c r="AF5" s="25"/>
      <c r="AG5">
        <f t="shared" si="2"/>
        <v>16.242314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0.12776399999999999</v>
      </c>
      <c r="AD6">
        <f t="shared" si="1"/>
        <v>16.252236</v>
      </c>
      <c r="AE6">
        <v>0</v>
      </c>
      <c r="AF6" s="25"/>
      <c r="AG6">
        <f t="shared" si="2"/>
        <v>16.252236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0.128856</v>
      </c>
      <c r="AD7">
        <f t="shared" si="1"/>
        <v>16.391144000000001</v>
      </c>
      <c r="AE7">
        <v>0</v>
      </c>
      <c r="AF7" s="25"/>
      <c r="AG7">
        <f t="shared" si="2"/>
        <v>16.391144000000001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0.100464</v>
      </c>
      <c r="AD8">
        <f t="shared" si="1"/>
        <v>12.779536</v>
      </c>
      <c r="AE8">
        <v>0</v>
      </c>
      <c r="AF8" s="25"/>
      <c r="AG8">
        <f t="shared" si="2"/>
        <v>12.779536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0.10296</v>
      </c>
      <c r="AD9">
        <f t="shared" si="1"/>
        <v>13.09704</v>
      </c>
      <c r="AE9">
        <v>0</v>
      </c>
      <c r="AF9" s="25"/>
      <c r="AG9">
        <f t="shared" si="2"/>
        <v>13.09704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0.11559599999999999</v>
      </c>
      <c r="AD10">
        <f t="shared" si="1"/>
        <v>14.704404</v>
      </c>
      <c r="AE10">
        <v>0</v>
      </c>
      <c r="AF10" s="25"/>
      <c r="AG10">
        <f t="shared" si="2"/>
        <v>14.704404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0.11348999999999999</v>
      </c>
      <c r="AD11">
        <f t="shared" si="1"/>
        <v>14.43651</v>
      </c>
      <c r="AE11">
        <v>0</v>
      </c>
      <c r="AF11" s="25"/>
      <c r="AG11">
        <f t="shared" si="2"/>
        <v>14.43651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15.82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0.12339599999999999</v>
      </c>
      <c r="AD12">
        <f t="shared" si="1"/>
        <v>15.696604000000001</v>
      </c>
      <c r="AE12">
        <v>0</v>
      </c>
      <c r="AF12" s="25"/>
      <c r="AG12">
        <f t="shared" si="2"/>
        <v>15.696604000000001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0.110994</v>
      </c>
      <c r="AD13">
        <f t="shared" si="1"/>
        <v>14.119006000000001</v>
      </c>
      <c r="AE13">
        <v>0</v>
      </c>
      <c r="AF13" s="25"/>
      <c r="AG13">
        <f t="shared" si="2"/>
        <v>14.119006000000001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0.143988</v>
      </c>
      <c r="AD14">
        <f t="shared" si="1"/>
        <v>18.316012000000001</v>
      </c>
      <c r="AE14">
        <v>0</v>
      </c>
      <c r="AF14" s="25"/>
      <c r="AG14">
        <f t="shared" si="2"/>
        <v>18.316012000000001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17.260000000000002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0.134628</v>
      </c>
      <c r="AD15">
        <f t="shared" si="1"/>
        <v>17.125372000000002</v>
      </c>
      <c r="AE15">
        <v>0</v>
      </c>
      <c r="AF15" s="25"/>
      <c r="AG15">
        <f t="shared" si="2"/>
        <v>17.125372000000002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17.64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0.13759199999999999</v>
      </c>
      <c r="AD16">
        <f t="shared" si="1"/>
        <v>17.502407999999999</v>
      </c>
      <c r="AE16">
        <v>0</v>
      </c>
      <c r="AF16" s="25"/>
      <c r="AG16">
        <f t="shared" si="2"/>
        <v>17.502407999999999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0.1404</v>
      </c>
      <c r="AD17">
        <f t="shared" si="1"/>
        <v>17.8596</v>
      </c>
      <c r="AE17">
        <v>0</v>
      </c>
      <c r="AF17" s="25"/>
      <c r="AG17">
        <f t="shared" si="2"/>
        <v>17.8596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0.87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0.15717</v>
      </c>
      <c r="AD18">
        <f t="shared" si="1"/>
        <v>19.992830000000001</v>
      </c>
      <c r="AE18">
        <v>0</v>
      </c>
      <c r="AF18" s="25"/>
      <c r="AG18">
        <f t="shared" si="2"/>
        <v>19.992830000000001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1.45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0.161694</v>
      </c>
      <c r="AD19">
        <f t="shared" si="1"/>
        <v>20.568306</v>
      </c>
      <c r="AE19">
        <v>0</v>
      </c>
      <c r="AF19" s="25"/>
      <c r="AG19">
        <f t="shared" si="2"/>
        <v>20.568306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4.92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0.18876000000000001</v>
      </c>
      <c r="AD20">
        <f t="shared" si="1"/>
        <v>24.011240000000004</v>
      </c>
      <c r="AE20">
        <v>0</v>
      </c>
      <c r="AF20" s="25"/>
      <c r="AG20">
        <f t="shared" si="2"/>
        <v>24.011240000000004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4.05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0.181974</v>
      </c>
      <c r="AD21">
        <f t="shared" si="1"/>
        <v>23.148026000000002</v>
      </c>
      <c r="AE21">
        <v>0</v>
      </c>
      <c r="AF21" s="25"/>
      <c r="AG21">
        <f t="shared" si="2"/>
        <v>23.148026000000002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0.19476600000000002</v>
      </c>
      <c r="AD22">
        <f t="shared" si="1"/>
        <v>24.775234000000001</v>
      </c>
      <c r="AE22">
        <v>0</v>
      </c>
      <c r="AF22" s="25"/>
      <c r="AG22">
        <f t="shared" si="2"/>
        <v>24.775234000000001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3.95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0.18119399999999999</v>
      </c>
      <c r="AD23">
        <f t="shared" si="1"/>
        <v>23.048805999999999</v>
      </c>
      <c r="AE23">
        <v>0</v>
      </c>
      <c r="AF23" s="25"/>
      <c r="AG23">
        <f t="shared" si="2"/>
        <v>23.048805999999999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6.36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0.199992</v>
      </c>
      <c r="AD24">
        <f t="shared" si="1"/>
        <v>25.440007999999999</v>
      </c>
      <c r="AE24">
        <v>0</v>
      </c>
      <c r="AF24" s="25"/>
      <c r="AG24">
        <f t="shared" si="2"/>
        <v>25.440007999999999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6.27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0.19928999999999999</v>
      </c>
      <c r="AD25">
        <f t="shared" si="1"/>
        <v>25.350709999999999</v>
      </c>
      <c r="AE25">
        <v>0</v>
      </c>
      <c r="AF25" s="25"/>
      <c r="AG25">
        <f t="shared" si="2"/>
        <v>25.350709999999999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4.63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0.186498</v>
      </c>
      <c r="AD26">
        <f t="shared" si="1"/>
        <v>23.723502</v>
      </c>
      <c r="AE26">
        <v>0</v>
      </c>
      <c r="AF26" s="25"/>
      <c r="AG26">
        <f t="shared" si="2"/>
        <v>23.723502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3.28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0.17596800000000001</v>
      </c>
      <c r="AD27">
        <f t="shared" si="1"/>
        <v>22.384032000000001</v>
      </c>
      <c r="AE27">
        <v>0</v>
      </c>
      <c r="AF27" s="25"/>
      <c r="AG27">
        <f t="shared" si="2"/>
        <v>22.384032000000001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0.19172400000000001</v>
      </c>
      <c r="AD28">
        <f t="shared" si="1"/>
        <v>24.388276000000001</v>
      </c>
      <c r="AE28">
        <v>0</v>
      </c>
      <c r="AF28" s="25"/>
      <c r="AG28">
        <f t="shared" si="2"/>
        <v>24.388276000000001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4.43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0.18493799999999999</v>
      </c>
      <c r="AD29">
        <f t="shared" si="1"/>
        <v>23.525062000000002</v>
      </c>
      <c r="AE29">
        <v>0</v>
      </c>
      <c r="AF29" s="25"/>
      <c r="AG29">
        <f t="shared" si="2"/>
        <v>23.525062000000002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4.24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0.18345600000000001</v>
      </c>
      <c r="AD30">
        <f t="shared" si="1"/>
        <v>23.336544000000004</v>
      </c>
      <c r="AE30">
        <v>0</v>
      </c>
      <c r="AF30" s="25"/>
      <c r="AG30">
        <f t="shared" si="2"/>
        <v>23.336544000000004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0.17222400000000002</v>
      </c>
      <c r="AD31">
        <f t="shared" si="1"/>
        <v>21.907776000000002</v>
      </c>
      <c r="AE31">
        <v>0</v>
      </c>
      <c r="AF31" s="25"/>
      <c r="AG31">
        <f t="shared" si="2"/>
        <v>21.907776000000002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0.67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0.15561000000000003</v>
      </c>
      <c r="AD32">
        <f t="shared" si="1"/>
        <v>19.794390000000003</v>
      </c>
      <c r="AE32">
        <v>0</v>
      </c>
      <c r="AF32" s="25"/>
      <c r="AG32">
        <f t="shared" si="2"/>
        <v>19.794390000000003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0.77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0.15639</v>
      </c>
      <c r="AD33">
        <f t="shared" si="1"/>
        <v>19.893610000000002</v>
      </c>
      <c r="AE33">
        <v>0</v>
      </c>
      <c r="AF33" s="25"/>
      <c r="AG33">
        <f t="shared" si="2"/>
        <v>19.893610000000002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0.48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0.15412800000000001</v>
      </c>
      <c r="AD34">
        <f t="shared" si="1"/>
        <v>19.605872000000002</v>
      </c>
      <c r="AE34">
        <v>0</v>
      </c>
      <c r="AF34" s="25"/>
      <c r="AG34">
        <f t="shared" si="2"/>
        <v>19.605872000000002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19.149999999999999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0.14936999999999998</v>
      </c>
      <c r="AD35">
        <f t="shared" si="1"/>
        <v>19.000629999999997</v>
      </c>
      <c r="AE35">
        <v>0</v>
      </c>
      <c r="AF35" s="25"/>
      <c r="AG35">
        <f t="shared" si="2"/>
        <v>19.000629999999997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0.77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0.15639</v>
      </c>
      <c r="AD36">
        <f t="shared" si="1"/>
        <v>19.893610000000002</v>
      </c>
      <c r="AE36">
        <v>0</v>
      </c>
      <c r="AF36" s="25"/>
      <c r="AG36">
        <f t="shared" si="2"/>
        <v>19.893610000000002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1.06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0.17807399999999998</v>
      </c>
      <c r="AD37">
        <f t="shared" si="1"/>
        <v>22.651926</v>
      </c>
      <c r="AE37">
        <v>0</v>
      </c>
      <c r="AF37" s="25"/>
      <c r="AG37">
        <f t="shared" si="2"/>
        <v>22.651926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2.4900000000000002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0.17596799999999999</v>
      </c>
      <c r="AD38">
        <f t="shared" si="1"/>
        <v>22.384032000000001</v>
      </c>
      <c r="AE38">
        <v>0</v>
      </c>
      <c r="AF38" s="25"/>
      <c r="AG38">
        <f t="shared" si="2"/>
        <v>22.384032000000001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3.28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0.169962</v>
      </c>
      <c r="AD39">
        <f t="shared" si="1"/>
        <v>21.620037999999997</v>
      </c>
      <c r="AE39">
        <v>0</v>
      </c>
      <c r="AF39" s="25"/>
      <c r="AG39">
        <f t="shared" si="2"/>
        <v>21.620037999999997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2.5099999999999998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0.16769999999999999</v>
      </c>
      <c r="AD40">
        <f t="shared" si="1"/>
        <v>21.3323</v>
      </c>
      <c r="AE40">
        <v>0</v>
      </c>
      <c r="AF40" s="25"/>
      <c r="AG40">
        <f t="shared" si="2"/>
        <v>21.3323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2.2200000000000002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0.160134</v>
      </c>
      <c r="AD41">
        <f t="shared" si="1"/>
        <v>20.369866000000002</v>
      </c>
      <c r="AE41">
        <v>0</v>
      </c>
      <c r="AF41" s="25"/>
      <c r="AG41">
        <f t="shared" si="2"/>
        <v>20.369866000000002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1.25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0.16169399999999998</v>
      </c>
      <c r="AD42">
        <f t="shared" si="1"/>
        <v>20.568306</v>
      </c>
      <c r="AE42">
        <v>0</v>
      </c>
      <c r="AF42" s="25"/>
      <c r="AG42">
        <f t="shared" si="2"/>
        <v>20.568306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1.45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0.15943199999999999</v>
      </c>
      <c r="AD43">
        <f t="shared" si="1"/>
        <v>20.280568000000002</v>
      </c>
      <c r="AE43">
        <v>0</v>
      </c>
      <c r="AF43" s="25"/>
      <c r="AG43">
        <f t="shared" si="2"/>
        <v>20.280568000000002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1.1599999999999999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0.16395599999999999</v>
      </c>
      <c r="AD44">
        <f t="shared" si="1"/>
        <v>20.856044000000001</v>
      </c>
      <c r="AE44">
        <v>0</v>
      </c>
      <c r="AF44" s="25"/>
      <c r="AG44">
        <f t="shared" si="2"/>
        <v>20.856044000000001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1.74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0.15639</v>
      </c>
      <c r="AD45">
        <f t="shared" si="1"/>
        <v>19.893610000000002</v>
      </c>
      <c r="AE45">
        <v>0</v>
      </c>
      <c r="AF45" s="25"/>
      <c r="AG45">
        <f t="shared" si="2"/>
        <v>19.893610000000002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18.93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0.14765399999999998</v>
      </c>
      <c r="AD46">
        <f t="shared" si="1"/>
        <v>18.782346</v>
      </c>
      <c r="AE46">
        <v>0</v>
      </c>
      <c r="AF46" s="25"/>
      <c r="AG46">
        <f t="shared" si="2"/>
        <v>18.782346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0.16239599999999998</v>
      </c>
      <c r="AD47">
        <f t="shared" si="1"/>
        <v>20.657603999999999</v>
      </c>
      <c r="AE47">
        <v>0</v>
      </c>
      <c r="AF47" s="25"/>
      <c r="AG47">
        <f t="shared" si="2"/>
        <v>20.657603999999999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1.54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0.16395599999999999</v>
      </c>
      <c r="AD48">
        <f t="shared" si="1"/>
        <v>20.856044000000001</v>
      </c>
      <c r="AE48">
        <v>0</v>
      </c>
      <c r="AF48" s="25"/>
      <c r="AG48">
        <f t="shared" si="2"/>
        <v>20.856044000000001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1.74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0.16613999999999998</v>
      </c>
      <c r="AD49">
        <f t="shared" si="1"/>
        <v>21.133860000000002</v>
      </c>
      <c r="AE49">
        <v>0</v>
      </c>
      <c r="AF49" s="25"/>
      <c r="AG49">
        <f t="shared" si="2"/>
        <v>21.133860000000002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2.02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0.165438</v>
      </c>
      <c r="AD50">
        <f t="shared" si="1"/>
        <v>21.044561999999999</v>
      </c>
      <c r="AE50">
        <v>0</v>
      </c>
      <c r="AF50" s="25"/>
      <c r="AG50">
        <f t="shared" si="2"/>
        <v>21.044561999999999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1.93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0.18797999999999998</v>
      </c>
      <c r="AD51">
        <f t="shared" si="1"/>
        <v>23.912020000000002</v>
      </c>
      <c r="AE51">
        <v>0</v>
      </c>
      <c r="AF51" s="25"/>
      <c r="AG51">
        <f t="shared" si="2"/>
        <v>23.912020000000002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4.82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0.18049199999999999</v>
      </c>
      <c r="AD52">
        <f t="shared" si="1"/>
        <v>22.959508</v>
      </c>
      <c r="AE52">
        <v>0</v>
      </c>
      <c r="AF52" s="25"/>
      <c r="AG52">
        <f t="shared" si="2"/>
        <v>22.959508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3.86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0.17823</v>
      </c>
      <c r="AD53">
        <f t="shared" si="1"/>
        <v>22.671770000000002</v>
      </c>
      <c r="AE53">
        <v>0</v>
      </c>
      <c r="AF53" s="25"/>
      <c r="AG53">
        <f t="shared" si="2"/>
        <v>22.671770000000002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3.57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0.172926</v>
      </c>
      <c r="AD54">
        <f t="shared" si="1"/>
        <v>21.997074000000001</v>
      </c>
      <c r="AE54">
        <v>0</v>
      </c>
      <c r="AF54" s="25"/>
      <c r="AG54">
        <f t="shared" si="2"/>
        <v>21.997074000000001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0.18049199999999999</v>
      </c>
      <c r="AD55">
        <f t="shared" si="1"/>
        <v>22.959508</v>
      </c>
      <c r="AE55">
        <v>0</v>
      </c>
      <c r="AF55" s="25"/>
      <c r="AG55">
        <f t="shared" si="2"/>
        <v>22.959508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3.86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0.182754</v>
      </c>
      <c r="AD56">
        <f t="shared" si="1"/>
        <v>23.247246000000001</v>
      </c>
      <c r="AE56">
        <v>0</v>
      </c>
      <c r="AF56" s="25"/>
      <c r="AG56">
        <f t="shared" si="2"/>
        <v>23.247246000000001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4.1500000000000004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0.18119399999999999</v>
      </c>
      <c r="AD57">
        <f t="shared" si="1"/>
        <v>23.048805999999999</v>
      </c>
      <c r="AE57">
        <v>0</v>
      </c>
      <c r="AF57" s="25"/>
      <c r="AG57">
        <f t="shared" si="2"/>
        <v>23.048805999999999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3.95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0.17518799999999998</v>
      </c>
      <c r="AD58">
        <f t="shared" si="1"/>
        <v>22.284812000000002</v>
      </c>
      <c r="AE58">
        <v>0</v>
      </c>
      <c r="AF58" s="25"/>
      <c r="AG58">
        <f t="shared" si="2"/>
        <v>22.284812000000002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3.18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0.15490799999999999</v>
      </c>
      <c r="AD59">
        <f t="shared" si="1"/>
        <v>19.705092</v>
      </c>
      <c r="AE59">
        <v>0</v>
      </c>
      <c r="AF59" s="25"/>
      <c r="AG59">
        <f t="shared" si="2"/>
        <v>19.705092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0.57999999999999996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0.182754</v>
      </c>
      <c r="AD60">
        <f t="shared" si="1"/>
        <v>23.247246000000001</v>
      </c>
      <c r="AE60">
        <v>0</v>
      </c>
      <c r="AF60" s="25"/>
      <c r="AG60">
        <f t="shared" si="2"/>
        <v>23.247246000000001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4.1500000000000004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0.16317599999999999</v>
      </c>
      <c r="AD61">
        <f t="shared" si="1"/>
        <v>20.756824000000002</v>
      </c>
      <c r="AE61">
        <v>0</v>
      </c>
      <c r="AF61" s="25"/>
      <c r="AG61">
        <f t="shared" si="2"/>
        <v>20.756824000000002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1.64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0.15865199999999999</v>
      </c>
      <c r="AD62">
        <f t="shared" si="1"/>
        <v>20.181348</v>
      </c>
      <c r="AE62">
        <v>0</v>
      </c>
      <c r="AF62" s="25"/>
      <c r="AG62">
        <f t="shared" si="2"/>
        <v>20.181348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1.06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19.07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0.14874599999999999</v>
      </c>
      <c r="AD63">
        <f t="shared" si="1"/>
        <v>18.921254000000001</v>
      </c>
      <c r="AE63">
        <v>0</v>
      </c>
      <c r="AF63" s="25"/>
      <c r="AG63">
        <f t="shared" si="2"/>
        <v>18.921254000000001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3.66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0.17893200000000001</v>
      </c>
      <c r="AD64">
        <f t="shared" si="1"/>
        <v>22.761068000000002</v>
      </c>
      <c r="AE64">
        <v>0</v>
      </c>
      <c r="AF64" s="25"/>
      <c r="AG64">
        <f t="shared" si="2"/>
        <v>22.761068000000002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0.19250399999999998</v>
      </c>
      <c r="AD65">
        <f t="shared" si="1"/>
        <v>24.487496</v>
      </c>
      <c r="AE65">
        <v>0</v>
      </c>
      <c r="AF65" s="25"/>
      <c r="AG65">
        <f t="shared" si="2"/>
        <v>24.487496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6.94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0.204516</v>
      </c>
      <c r="AD66">
        <f t="shared" si="1"/>
        <v>26.015484000000001</v>
      </c>
      <c r="AE66">
        <v>0</v>
      </c>
      <c r="AF66" s="25"/>
      <c r="AG66">
        <f t="shared" si="2"/>
        <v>26.015484000000001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4.63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0.186498</v>
      </c>
      <c r="AD67">
        <f t="shared" si="1"/>
        <v>23.723502</v>
      </c>
      <c r="AE67">
        <v>0</v>
      </c>
      <c r="AF67" s="25"/>
      <c r="AG67">
        <f t="shared" si="2"/>
        <v>23.723502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2.5099999999999998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0.16996199999999997</v>
      </c>
      <c r="AD68">
        <f t="shared" ref="AD68:AD98" si="4">SUM(B68:AB68,AI68:AV68)-AC68</f>
        <v>21.620037999999997</v>
      </c>
      <c r="AE68">
        <v>0</v>
      </c>
      <c r="AF68" s="25"/>
      <c r="AG68">
        <f t="shared" ref="AG68:AG98" si="5">SUM(AD68:AF68)</f>
        <v>21.620037999999997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0.19024199999999999</v>
      </c>
      <c r="AD69">
        <f t="shared" si="4"/>
        <v>24.199757999999999</v>
      </c>
      <c r="AE69">
        <v>0</v>
      </c>
      <c r="AF69" s="25"/>
      <c r="AG69">
        <f t="shared" si="5"/>
        <v>24.199757999999999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5.1100000000000003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0.164658</v>
      </c>
      <c r="AD70">
        <f t="shared" si="4"/>
        <v>20.945342</v>
      </c>
      <c r="AE70">
        <v>0</v>
      </c>
      <c r="AF70" s="25"/>
      <c r="AG70">
        <f t="shared" si="5"/>
        <v>20.945342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1.83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3.66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0.18712200000000001</v>
      </c>
      <c r="AD71">
        <f t="shared" si="4"/>
        <v>23.802878000000003</v>
      </c>
      <c r="AE71">
        <v>0</v>
      </c>
      <c r="AF71" s="25"/>
      <c r="AG71">
        <f t="shared" si="5"/>
        <v>23.802878000000003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1.05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3.86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0.18142799999999998</v>
      </c>
      <c r="AD72">
        <f t="shared" si="4"/>
        <v>23.078572000000001</v>
      </c>
      <c r="AE72">
        <v>0</v>
      </c>
      <c r="AF72" s="25"/>
      <c r="AG72">
        <f t="shared" si="5"/>
        <v>23.078572000000001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0.12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4.43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0.18595199999999998</v>
      </c>
      <c r="AD73">
        <f t="shared" si="4"/>
        <v>23.654048</v>
      </c>
      <c r="AE73">
        <v>0</v>
      </c>
      <c r="AF73" s="25"/>
      <c r="AG73">
        <f t="shared" si="5"/>
        <v>23.654048</v>
      </c>
      <c r="AI73" s="35">
        <f>PXIL!M73</f>
        <v>0</v>
      </c>
      <c r="AJ73" s="35">
        <f>PXIL!S73</f>
        <v>0</v>
      </c>
      <c r="AK73" s="35">
        <f>RTM_IEX!M73</f>
        <v>0.13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0.18743399999999999</v>
      </c>
      <c r="AD74">
        <f t="shared" si="4"/>
        <v>23.842566000000001</v>
      </c>
      <c r="AE74">
        <v>0</v>
      </c>
      <c r="AF74" s="25"/>
      <c r="AG74">
        <f t="shared" si="5"/>
        <v>23.842566000000001</v>
      </c>
      <c r="AI74" s="35">
        <f>PXIL!M74</f>
        <v>0</v>
      </c>
      <c r="AJ74" s="35">
        <f>PXIL!S74</f>
        <v>0</v>
      </c>
      <c r="AK74" s="35">
        <f>RTM_IEX!M74</f>
        <v>0.75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3.69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0.18439200000000003</v>
      </c>
      <c r="AD75">
        <f t="shared" si="4"/>
        <v>23.455608000000005</v>
      </c>
      <c r="AE75">
        <v>0</v>
      </c>
      <c r="AF75" s="25"/>
      <c r="AG75">
        <f t="shared" si="5"/>
        <v>23.455608000000005</v>
      </c>
      <c r="AI75" s="35">
        <f>PXIL!M75</f>
        <v>0</v>
      </c>
      <c r="AJ75" s="35">
        <f>PXIL!S75</f>
        <v>0</v>
      </c>
      <c r="AK75" s="35">
        <f>RTM_IEX!M75</f>
        <v>0.67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2.37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0.17222400000000002</v>
      </c>
      <c r="AD76">
        <f t="shared" si="4"/>
        <v>21.907776000000002</v>
      </c>
      <c r="AE76">
        <v>0</v>
      </c>
      <c r="AF76" s="25"/>
      <c r="AG76">
        <f t="shared" si="5"/>
        <v>21.907776000000002</v>
      </c>
      <c r="AI76" s="35">
        <f>PXIL!M76</f>
        <v>0</v>
      </c>
      <c r="AJ76" s="35">
        <f>PXIL!S76</f>
        <v>0</v>
      </c>
      <c r="AK76" s="35">
        <f>RTM_IEX!M76</f>
        <v>0.43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2.75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0.174876</v>
      </c>
      <c r="AD77">
        <f t="shared" si="4"/>
        <v>22.245124000000001</v>
      </c>
      <c r="AE77">
        <v>0</v>
      </c>
      <c r="AF77" s="25"/>
      <c r="AG77">
        <f t="shared" si="5"/>
        <v>22.245124000000001</v>
      </c>
      <c r="AI77" s="35">
        <f>PXIL!M77</f>
        <v>0</v>
      </c>
      <c r="AJ77" s="35">
        <f>PXIL!S77</f>
        <v>0</v>
      </c>
      <c r="AK77" s="35">
        <f>RTM_IEX!M77</f>
        <v>0.39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1.18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0.161382</v>
      </c>
      <c r="AD78">
        <f t="shared" si="4"/>
        <v>20.528618000000002</v>
      </c>
      <c r="AE78">
        <v>0</v>
      </c>
      <c r="AF78" s="25"/>
      <c r="AG78">
        <f t="shared" si="5"/>
        <v>20.528618000000002</v>
      </c>
      <c r="AI78" s="35">
        <f>PXIL!M78</f>
        <v>0</v>
      </c>
      <c r="AJ78" s="35">
        <f>PXIL!S78</f>
        <v>0</v>
      </c>
      <c r="AK78" s="35">
        <f>RTM_IEX!M78</f>
        <v>0.23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3.09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0.174486</v>
      </c>
      <c r="AD79">
        <f t="shared" si="4"/>
        <v>22.195513999999999</v>
      </c>
      <c r="AE79">
        <v>0</v>
      </c>
      <c r="AF79" s="25"/>
      <c r="AG79">
        <f t="shared" si="5"/>
        <v>22.195513999999999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3.18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0.17518800000000001</v>
      </c>
      <c r="AD80">
        <f t="shared" si="4"/>
        <v>22.284812000000002</v>
      </c>
      <c r="AE80">
        <v>0</v>
      </c>
      <c r="AF80" s="25"/>
      <c r="AG80">
        <f t="shared" si="5"/>
        <v>22.284812000000002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4.82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0.18798000000000001</v>
      </c>
      <c r="AD81">
        <f t="shared" si="4"/>
        <v>23.912020000000002</v>
      </c>
      <c r="AE81">
        <v>0</v>
      </c>
      <c r="AF81" s="25"/>
      <c r="AG81">
        <f t="shared" si="5"/>
        <v>23.912020000000002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7.23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0.20677799999999999</v>
      </c>
      <c r="AD82">
        <f t="shared" si="4"/>
        <v>26.303222000000002</v>
      </c>
      <c r="AE82">
        <v>0</v>
      </c>
      <c r="AF82" s="25"/>
      <c r="AG82">
        <f t="shared" si="5"/>
        <v>26.303222000000002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6.94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0.204516</v>
      </c>
      <c r="AD83">
        <f t="shared" si="4"/>
        <v>26.015484000000001</v>
      </c>
      <c r="AE83">
        <v>0</v>
      </c>
      <c r="AF83" s="25"/>
      <c r="AG83">
        <f t="shared" si="5"/>
        <v>26.015484000000001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7.91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0.21208199999999999</v>
      </c>
      <c r="AD84">
        <f t="shared" si="4"/>
        <v>26.977918000000003</v>
      </c>
      <c r="AE84">
        <v>0</v>
      </c>
      <c r="AF84" s="25"/>
      <c r="AG84">
        <f t="shared" si="5"/>
        <v>26.977918000000003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10.119999999999999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0.22931999999999997</v>
      </c>
      <c r="AD85">
        <f t="shared" si="4"/>
        <v>29.170679999999997</v>
      </c>
      <c r="AE85">
        <v>0</v>
      </c>
      <c r="AF85" s="25"/>
      <c r="AG85">
        <f t="shared" si="5"/>
        <v>29.170679999999997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10.89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0.23532600000000001</v>
      </c>
      <c r="AD86">
        <f t="shared" si="4"/>
        <v>29.934674000000001</v>
      </c>
      <c r="AE86">
        <v>0</v>
      </c>
      <c r="AF86" s="25"/>
      <c r="AG86">
        <f t="shared" si="5"/>
        <v>29.934674000000001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6.56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0.20155199999999998</v>
      </c>
      <c r="AD87">
        <f t="shared" si="4"/>
        <v>25.638448</v>
      </c>
      <c r="AE87">
        <v>0</v>
      </c>
      <c r="AF87" s="25"/>
      <c r="AG87">
        <f t="shared" si="5"/>
        <v>25.638448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3.76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0.17971199999999998</v>
      </c>
      <c r="AD88">
        <f t="shared" si="4"/>
        <v>22.860288000000001</v>
      </c>
      <c r="AE88">
        <v>0</v>
      </c>
      <c r="AF88" s="25"/>
      <c r="AG88">
        <f t="shared" si="5"/>
        <v>22.860288000000001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7.23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0.20677799999999999</v>
      </c>
      <c r="AD89">
        <f t="shared" si="4"/>
        <v>26.303222000000002</v>
      </c>
      <c r="AE89">
        <v>0</v>
      </c>
      <c r="AF89" s="25"/>
      <c r="AG89">
        <f t="shared" si="5"/>
        <v>26.303222000000002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6.17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0.19851000000000002</v>
      </c>
      <c r="AD90">
        <f t="shared" si="4"/>
        <v>25.251490000000004</v>
      </c>
      <c r="AE90">
        <v>0</v>
      </c>
      <c r="AF90" s="25"/>
      <c r="AG90">
        <f t="shared" si="5"/>
        <v>25.251490000000004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3.66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0.17893200000000001</v>
      </c>
      <c r="AD91">
        <f t="shared" si="4"/>
        <v>22.761068000000002</v>
      </c>
      <c r="AE91">
        <v>0</v>
      </c>
      <c r="AF91" s="25"/>
      <c r="AG91">
        <f t="shared" si="5"/>
        <v>22.761068000000002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6.65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0.20225399999999999</v>
      </c>
      <c r="AD92">
        <f t="shared" si="4"/>
        <v>25.727746</v>
      </c>
      <c r="AE92">
        <v>0</v>
      </c>
      <c r="AF92" s="25"/>
      <c r="AG92">
        <f t="shared" si="5"/>
        <v>25.727746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0.17222400000000002</v>
      </c>
      <c r="AD93">
        <f t="shared" si="4"/>
        <v>21.907776000000002</v>
      </c>
      <c r="AE93">
        <v>0</v>
      </c>
      <c r="AF93" s="25"/>
      <c r="AG93">
        <f t="shared" si="5"/>
        <v>21.907776000000002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3.09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0.174486</v>
      </c>
      <c r="AD94">
        <f t="shared" si="4"/>
        <v>22.195513999999999</v>
      </c>
      <c r="AE94">
        <v>0</v>
      </c>
      <c r="AF94" s="25"/>
      <c r="AG94">
        <f t="shared" si="5"/>
        <v>22.195513999999999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4.82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0.18798000000000001</v>
      </c>
      <c r="AD95">
        <f t="shared" si="4"/>
        <v>23.912020000000002</v>
      </c>
      <c r="AE95">
        <v>0</v>
      </c>
      <c r="AF95" s="25"/>
      <c r="AG95">
        <f t="shared" si="5"/>
        <v>23.912020000000002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0.57999999999999996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0.15490799999999999</v>
      </c>
      <c r="AD96">
        <f t="shared" si="4"/>
        <v>19.705092</v>
      </c>
      <c r="AE96">
        <v>0</v>
      </c>
      <c r="AF96" s="25"/>
      <c r="AG96">
        <f t="shared" si="5"/>
        <v>19.705092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18.29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0.14266199999999998</v>
      </c>
      <c r="AD97">
        <f t="shared" si="4"/>
        <v>18.147337999999998</v>
      </c>
      <c r="AE97">
        <v>0</v>
      </c>
      <c r="AF97" s="25"/>
      <c r="AG97">
        <f t="shared" si="5"/>
        <v>18.147337999999998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18.38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0.14336399999999999</v>
      </c>
      <c r="AD98">
        <f t="shared" si="4"/>
        <v>18.236636000000001</v>
      </c>
      <c r="AE98">
        <v>0</v>
      </c>
      <c r="AF98" s="25"/>
      <c r="AG98">
        <f t="shared" si="5"/>
        <v>18.236636000000001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0.4509474999999995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5.3052499999999995E-2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4.0726139999999987E-3</v>
      </c>
      <c r="AD99">
        <f t="shared" si="6"/>
        <v>0.51805738600000018</v>
      </c>
      <c r="AE99">
        <f t="shared" ref="AE99:AT99" si="8">SUM(AE3:AE98)/4000</f>
        <v>0</v>
      </c>
      <c r="AG99">
        <f t="shared" si="8"/>
        <v>0.51805738600000018</v>
      </c>
      <c r="AI99">
        <f t="shared" si="8"/>
        <v>0</v>
      </c>
      <c r="AJ99">
        <f t="shared" si="8"/>
        <v>0</v>
      </c>
      <c r="AK99">
        <f t="shared" si="8"/>
        <v>6.4999999999999997E-4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1.7479999999999999E-2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'[1]12'!B5</f>
        <v>125</v>
      </c>
      <c r="C3" s="16">
        <f>'[1]12'!C5</f>
        <v>0</v>
      </c>
      <c r="D3" s="16">
        <f>'[1]12'!D5</f>
        <v>205</v>
      </c>
      <c r="E3" s="16">
        <f>'[1]12'!E5</f>
        <v>0</v>
      </c>
      <c r="F3" s="15">
        <f>SUM(B3:E3)</f>
        <v>330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'[1]12'!B6</f>
        <v>125</v>
      </c>
      <c r="C4" s="16">
        <f>'[1]12'!C6</f>
        <v>0</v>
      </c>
      <c r="D4" s="16">
        <f>'[1]12'!D6</f>
        <v>205</v>
      </c>
      <c r="E4" s="16">
        <f>'[1]12'!E6</f>
        <v>0</v>
      </c>
      <c r="F4" s="15">
        <f>SUM(B4:E4)</f>
        <v>330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'[1]12'!B7</f>
        <v>125</v>
      </c>
      <c r="C5" s="16">
        <f>'[1]12'!C7</f>
        <v>0</v>
      </c>
      <c r="D5" s="16">
        <f>'[1]12'!D7</f>
        <v>205</v>
      </c>
      <c r="E5" s="16">
        <f>'[1]12'!E7</f>
        <v>0</v>
      </c>
      <c r="F5" s="15">
        <f t="shared" ref="F5:F68" si="6">SUM(B5:E5)</f>
        <v>330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'[1]12'!B8</f>
        <v>125</v>
      </c>
      <c r="C6" s="16">
        <f>'[1]12'!C8</f>
        <v>0</v>
      </c>
      <c r="D6" s="16">
        <f>'[1]12'!D8</f>
        <v>205</v>
      </c>
      <c r="E6" s="16">
        <f>'[1]12'!E8</f>
        <v>0</v>
      </c>
      <c r="F6" s="15">
        <f t="shared" si="6"/>
        <v>330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'[1]12'!B9</f>
        <v>125</v>
      </c>
      <c r="C7" s="16">
        <f>'[1]12'!C9</f>
        <v>0</v>
      </c>
      <c r="D7" s="16">
        <f>'[1]12'!D9</f>
        <v>205</v>
      </c>
      <c r="E7" s="16">
        <f>'[1]12'!E9</f>
        <v>0</v>
      </c>
      <c r="F7" s="15">
        <f t="shared" si="6"/>
        <v>330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'[1]12'!B10</f>
        <v>125</v>
      </c>
      <c r="C8" s="16">
        <f>'[1]12'!C10</f>
        <v>0</v>
      </c>
      <c r="D8" s="16">
        <f>'[1]12'!D10</f>
        <v>205</v>
      </c>
      <c r="E8" s="16">
        <f>'[1]12'!E10</f>
        <v>0</v>
      </c>
      <c r="F8" s="15">
        <f t="shared" si="6"/>
        <v>330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'[1]12'!B11</f>
        <v>125</v>
      </c>
      <c r="C9" s="16">
        <f>'[1]12'!C11</f>
        <v>0</v>
      </c>
      <c r="D9" s="16">
        <f>'[1]12'!D11</f>
        <v>205</v>
      </c>
      <c r="E9" s="16">
        <f>'[1]12'!E11</f>
        <v>0</v>
      </c>
      <c r="F9" s="15">
        <f t="shared" si="6"/>
        <v>330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'[1]12'!B12</f>
        <v>125</v>
      </c>
      <c r="C10" s="16">
        <f>'[1]12'!C12</f>
        <v>0</v>
      </c>
      <c r="D10" s="16">
        <f>'[1]12'!D12</f>
        <v>205</v>
      </c>
      <c r="E10" s="16">
        <f>'[1]12'!E12</f>
        <v>0</v>
      </c>
      <c r="F10" s="15">
        <f t="shared" si="6"/>
        <v>330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'[1]12'!B13</f>
        <v>125</v>
      </c>
      <c r="C11" s="16">
        <f>'[1]12'!C13</f>
        <v>0</v>
      </c>
      <c r="D11" s="16">
        <f>'[1]12'!D13</f>
        <v>205</v>
      </c>
      <c r="E11" s="16">
        <f>'[1]12'!E13</f>
        <v>0</v>
      </c>
      <c r="F11" s="15">
        <f t="shared" si="6"/>
        <v>330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'[1]12'!B14</f>
        <v>125</v>
      </c>
      <c r="C12" s="16">
        <f>'[1]12'!C14</f>
        <v>0</v>
      </c>
      <c r="D12" s="16">
        <f>'[1]12'!D14</f>
        <v>205</v>
      </c>
      <c r="E12" s="16">
        <f>'[1]12'!E14</f>
        <v>0</v>
      </c>
      <c r="F12" s="15">
        <f t="shared" si="6"/>
        <v>330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'[1]12'!B15</f>
        <v>125</v>
      </c>
      <c r="C13" s="16">
        <f>'[1]12'!C15</f>
        <v>0</v>
      </c>
      <c r="D13" s="16">
        <f>'[1]12'!D15</f>
        <v>205</v>
      </c>
      <c r="E13" s="16">
        <f>'[1]12'!E15</f>
        <v>0</v>
      </c>
      <c r="F13" s="15">
        <f t="shared" si="6"/>
        <v>330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'[1]12'!B16</f>
        <v>125</v>
      </c>
      <c r="C14" s="16">
        <f>'[1]12'!C16</f>
        <v>0</v>
      </c>
      <c r="D14" s="16">
        <f>'[1]12'!D16</f>
        <v>205</v>
      </c>
      <c r="E14" s="16">
        <f>'[1]12'!E16</f>
        <v>0</v>
      </c>
      <c r="F14" s="15">
        <f t="shared" si="6"/>
        <v>330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'[1]12'!B17</f>
        <v>125</v>
      </c>
      <c r="C15" s="16">
        <f>'[1]12'!C17</f>
        <v>0</v>
      </c>
      <c r="D15" s="16">
        <f>'[1]12'!D17</f>
        <v>205</v>
      </c>
      <c r="E15" s="16">
        <f>'[1]12'!E17</f>
        <v>0</v>
      </c>
      <c r="F15" s="15">
        <f t="shared" si="6"/>
        <v>330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'[1]12'!B18</f>
        <v>125</v>
      </c>
      <c r="C16" s="16">
        <f>'[1]12'!C18</f>
        <v>0</v>
      </c>
      <c r="D16" s="16">
        <f>'[1]12'!D18</f>
        <v>205</v>
      </c>
      <c r="E16" s="16">
        <f>'[1]12'!E18</f>
        <v>0</v>
      </c>
      <c r="F16" s="15">
        <f t="shared" si="6"/>
        <v>330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'[1]12'!B19</f>
        <v>125</v>
      </c>
      <c r="C17" s="16">
        <f>'[1]12'!C19</f>
        <v>0</v>
      </c>
      <c r="D17" s="16">
        <f>'[1]12'!D19</f>
        <v>205</v>
      </c>
      <c r="E17" s="16">
        <f>'[1]12'!E19</f>
        <v>0</v>
      </c>
      <c r="F17" s="15">
        <f t="shared" si="6"/>
        <v>330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'[1]12'!B20</f>
        <v>125</v>
      </c>
      <c r="C18" s="16">
        <f>'[1]12'!C20</f>
        <v>0</v>
      </c>
      <c r="D18" s="16">
        <f>'[1]12'!D20</f>
        <v>205</v>
      </c>
      <c r="E18" s="16">
        <f>'[1]12'!E20</f>
        <v>0</v>
      </c>
      <c r="F18" s="15">
        <f t="shared" si="6"/>
        <v>330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'[1]12'!B21</f>
        <v>125</v>
      </c>
      <c r="C19" s="16">
        <f>'[1]12'!C21</f>
        <v>0</v>
      </c>
      <c r="D19" s="16">
        <f>'[1]12'!D21</f>
        <v>205</v>
      </c>
      <c r="E19" s="16">
        <f>'[1]12'!E21</f>
        <v>0</v>
      </c>
      <c r="F19" s="15">
        <f t="shared" si="6"/>
        <v>330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'[1]12'!B22</f>
        <v>125</v>
      </c>
      <c r="C20" s="16">
        <f>'[1]12'!C22</f>
        <v>0</v>
      </c>
      <c r="D20" s="16">
        <f>'[1]12'!D22</f>
        <v>205</v>
      </c>
      <c r="E20" s="16">
        <f>'[1]12'!E22</f>
        <v>0</v>
      </c>
      <c r="F20" s="15">
        <f t="shared" si="6"/>
        <v>330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'[1]12'!B23</f>
        <v>125</v>
      </c>
      <c r="C21" s="16">
        <f>'[1]12'!C23</f>
        <v>0</v>
      </c>
      <c r="D21" s="16">
        <f>'[1]12'!D23</f>
        <v>205</v>
      </c>
      <c r="E21" s="16">
        <f>'[1]12'!E23</f>
        <v>0</v>
      </c>
      <c r="F21" s="15">
        <f t="shared" si="6"/>
        <v>330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'[1]12'!B24</f>
        <v>125</v>
      </c>
      <c r="C22" s="16">
        <f>'[1]12'!C24</f>
        <v>0</v>
      </c>
      <c r="D22" s="16">
        <f>'[1]12'!D24</f>
        <v>205</v>
      </c>
      <c r="E22" s="16">
        <f>'[1]12'!E24</f>
        <v>0</v>
      </c>
      <c r="F22" s="15">
        <f t="shared" si="6"/>
        <v>330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'[1]12'!B25</f>
        <v>125</v>
      </c>
      <c r="C23" s="16">
        <f>'[1]12'!C25</f>
        <v>0</v>
      </c>
      <c r="D23" s="16">
        <f>'[1]12'!D25</f>
        <v>205</v>
      </c>
      <c r="E23" s="16">
        <f>'[1]12'!E25</f>
        <v>0</v>
      </c>
      <c r="F23" s="15">
        <f t="shared" si="6"/>
        <v>330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'[1]12'!B26</f>
        <v>125</v>
      </c>
      <c r="C24" s="16">
        <f>'[1]12'!C26</f>
        <v>0</v>
      </c>
      <c r="D24" s="16">
        <f>'[1]12'!D26</f>
        <v>205</v>
      </c>
      <c r="E24" s="16">
        <f>'[1]12'!E26</f>
        <v>0</v>
      </c>
      <c r="F24" s="15">
        <f t="shared" si="6"/>
        <v>330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'[1]12'!B27</f>
        <v>125</v>
      </c>
      <c r="C25" s="16">
        <f>'[1]12'!C27</f>
        <v>0</v>
      </c>
      <c r="D25" s="16">
        <f>'[1]12'!D27</f>
        <v>205</v>
      </c>
      <c r="E25" s="16">
        <f>'[1]12'!E27</f>
        <v>0</v>
      </c>
      <c r="F25" s="15">
        <f t="shared" si="6"/>
        <v>330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'[1]12'!B28</f>
        <v>125</v>
      </c>
      <c r="C26" s="16">
        <f>'[1]12'!C28</f>
        <v>0</v>
      </c>
      <c r="D26" s="16">
        <f>'[1]12'!D28</f>
        <v>205</v>
      </c>
      <c r="E26" s="16">
        <f>'[1]12'!E28</f>
        <v>0</v>
      </c>
      <c r="F26" s="15">
        <f t="shared" si="6"/>
        <v>330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'[1]12'!B29</f>
        <v>125</v>
      </c>
      <c r="C27" s="16">
        <f>'[1]12'!C29</f>
        <v>0</v>
      </c>
      <c r="D27" s="16">
        <f>'[1]12'!D29</f>
        <v>205</v>
      </c>
      <c r="E27" s="16">
        <f>'[1]12'!E29</f>
        <v>0</v>
      </c>
      <c r="F27" s="15">
        <f t="shared" si="6"/>
        <v>330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'[1]12'!B30</f>
        <v>125</v>
      </c>
      <c r="C28" s="16">
        <f>'[1]12'!C30</f>
        <v>0</v>
      </c>
      <c r="D28" s="16">
        <f>'[1]12'!D30</f>
        <v>205</v>
      </c>
      <c r="E28" s="16">
        <f>'[1]12'!E30</f>
        <v>0</v>
      </c>
      <c r="F28" s="15">
        <f t="shared" si="6"/>
        <v>330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'[1]12'!B31</f>
        <v>125</v>
      </c>
      <c r="C29" s="16">
        <f>'[1]12'!C31</f>
        <v>0</v>
      </c>
      <c r="D29" s="16">
        <f>'[1]12'!D31</f>
        <v>205</v>
      </c>
      <c r="E29" s="16">
        <f>'[1]12'!E31</f>
        <v>0</v>
      </c>
      <c r="F29" s="15">
        <f t="shared" si="6"/>
        <v>330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'[1]12'!B32</f>
        <v>125</v>
      </c>
      <c r="C30" s="16">
        <f>'[1]12'!C32</f>
        <v>0</v>
      </c>
      <c r="D30" s="16">
        <f>'[1]12'!D32</f>
        <v>205</v>
      </c>
      <c r="E30" s="16">
        <f>'[1]12'!E32</f>
        <v>0</v>
      </c>
      <c r="F30" s="15">
        <f t="shared" si="6"/>
        <v>330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'[1]12'!B33</f>
        <v>125</v>
      </c>
      <c r="C31" s="16">
        <f>'[1]12'!C33</f>
        <v>0</v>
      </c>
      <c r="D31" s="16">
        <f>'[1]12'!D33</f>
        <v>205</v>
      </c>
      <c r="E31" s="16">
        <f>'[1]12'!E33</f>
        <v>0</v>
      </c>
      <c r="F31" s="15">
        <f t="shared" si="6"/>
        <v>330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'[1]12'!B34</f>
        <v>125</v>
      </c>
      <c r="C32" s="16">
        <f>'[1]12'!C34</f>
        <v>0</v>
      </c>
      <c r="D32" s="16">
        <f>'[1]12'!D34</f>
        <v>205</v>
      </c>
      <c r="E32" s="16">
        <f>'[1]12'!E34</f>
        <v>0</v>
      </c>
      <c r="F32" s="15">
        <f t="shared" si="6"/>
        <v>330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'[1]12'!B35</f>
        <v>125</v>
      </c>
      <c r="C33" s="16">
        <f>'[1]12'!C35</f>
        <v>0</v>
      </c>
      <c r="D33" s="16">
        <f>'[1]12'!D35</f>
        <v>205</v>
      </c>
      <c r="E33" s="16">
        <f>'[1]12'!E35</f>
        <v>0</v>
      </c>
      <c r="F33" s="15">
        <f t="shared" si="6"/>
        <v>330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'[1]12'!B36</f>
        <v>125</v>
      </c>
      <c r="C34" s="16">
        <f>'[1]12'!C36</f>
        <v>0</v>
      </c>
      <c r="D34" s="16">
        <f>'[1]12'!D36</f>
        <v>205</v>
      </c>
      <c r="E34" s="16">
        <f>'[1]12'!E36</f>
        <v>0</v>
      </c>
      <c r="F34" s="15">
        <f t="shared" si="6"/>
        <v>330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'[1]12'!B37</f>
        <v>125</v>
      </c>
      <c r="C35" s="16">
        <f>'[1]12'!C37</f>
        <v>0</v>
      </c>
      <c r="D35" s="16">
        <f>'[1]12'!D37</f>
        <v>205</v>
      </c>
      <c r="E35" s="16">
        <f>'[1]12'!E37</f>
        <v>0</v>
      </c>
      <c r="F35" s="15">
        <f t="shared" si="6"/>
        <v>330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'[1]12'!B38</f>
        <v>125</v>
      </c>
      <c r="C36" s="16">
        <f>'[1]12'!C38</f>
        <v>0</v>
      </c>
      <c r="D36" s="16">
        <f>'[1]12'!D38</f>
        <v>205</v>
      </c>
      <c r="E36" s="16">
        <f>'[1]12'!E38</f>
        <v>0</v>
      </c>
      <c r="F36" s="15">
        <f t="shared" si="6"/>
        <v>330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'[1]12'!B39</f>
        <v>125</v>
      </c>
      <c r="C37" s="16">
        <f>'[1]12'!C39</f>
        <v>0</v>
      </c>
      <c r="D37" s="16">
        <f>'[1]12'!D39</f>
        <v>205</v>
      </c>
      <c r="E37" s="16">
        <f>'[1]12'!E39</f>
        <v>0</v>
      </c>
      <c r="F37" s="15">
        <f t="shared" si="6"/>
        <v>330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'[1]12'!B40</f>
        <v>125</v>
      </c>
      <c r="C38" s="16">
        <f>'[1]12'!C40</f>
        <v>0</v>
      </c>
      <c r="D38" s="16">
        <f>'[1]12'!D40</f>
        <v>205</v>
      </c>
      <c r="E38" s="16">
        <f>'[1]12'!E40</f>
        <v>0</v>
      </c>
      <c r="F38" s="15">
        <f t="shared" si="6"/>
        <v>330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'[1]12'!B41</f>
        <v>125</v>
      </c>
      <c r="C39" s="16">
        <f>'[1]12'!C41</f>
        <v>0</v>
      </c>
      <c r="D39" s="16">
        <f>'[1]12'!D41</f>
        <v>205</v>
      </c>
      <c r="E39" s="16">
        <f>'[1]12'!E41</f>
        <v>0</v>
      </c>
      <c r="F39" s="15">
        <f t="shared" si="6"/>
        <v>330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'[1]12'!B42</f>
        <v>125</v>
      </c>
      <c r="C40" s="16">
        <f>'[1]12'!C42</f>
        <v>0</v>
      </c>
      <c r="D40" s="16">
        <f>'[1]12'!D42</f>
        <v>205</v>
      </c>
      <c r="E40" s="16">
        <f>'[1]12'!E42</f>
        <v>0</v>
      </c>
      <c r="F40" s="15">
        <f t="shared" si="6"/>
        <v>330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'[1]12'!B43</f>
        <v>125</v>
      </c>
      <c r="C41" s="16">
        <f>'[1]12'!C43</f>
        <v>20</v>
      </c>
      <c r="D41" s="16">
        <f>'[1]12'!D43</f>
        <v>205</v>
      </c>
      <c r="E41" s="16">
        <f>'[1]12'!E43</f>
        <v>0</v>
      </c>
      <c r="F41" s="15">
        <f t="shared" si="6"/>
        <v>350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'[1]12'!B44</f>
        <v>125</v>
      </c>
      <c r="C42" s="16">
        <f>'[1]12'!C44</f>
        <v>20</v>
      </c>
      <c r="D42" s="16">
        <f>'[1]12'!D44</f>
        <v>205</v>
      </c>
      <c r="E42" s="16">
        <f>'[1]12'!E44</f>
        <v>0</v>
      </c>
      <c r="F42" s="15">
        <f t="shared" si="6"/>
        <v>350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'[1]12'!B45</f>
        <v>125</v>
      </c>
      <c r="C43" s="16">
        <f>'[1]12'!C45</f>
        <v>40</v>
      </c>
      <c r="D43" s="16">
        <f>'[1]12'!D45</f>
        <v>205</v>
      </c>
      <c r="E43" s="16">
        <f>'[1]12'!E45</f>
        <v>0</v>
      </c>
      <c r="F43" s="15">
        <f t="shared" si="6"/>
        <v>370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'[1]12'!B46</f>
        <v>125</v>
      </c>
      <c r="C44" s="16">
        <f>'[1]12'!C46</f>
        <v>40</v>
      </c>
      <c r="D44" s="16">
        <f>'[1]12'!D46</f>
        <v>205</v>
      </c>
      <c r="E44" s="16">
        <f>'[1]12'!E46</f>
        <v>0</v>
      </c>
      <c r="F44" s="15">
        <f t="shared" si="6"/>
        <v>370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'[1]12'!B47</f>
        <v>125</v>
      </c>
      <c r="C45" s="16">
        <f>'[1]12'!C47</f>
        <v>60</v>
      </c>
      <c r="D45" s="16">
        <f>'[1]12'!D47</f>
        <v>205</v>
      </c>
      <c r="E45" s="16">
        <f>'[1]12'!E47</f>
        <v>0</v>
      </c>
      <c r="F45" s="15">
        <f t="shared" si="6"/>
        <v>390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'[1]12'!B48</f>
        <v>125</v>
      </c>
      <c r="C46" s="16">
        <f>'[1]12'!C48</f>
        <v>80</v>
      </c>
      <c r="D46" s="16">
        <f>'[1]12'!D48</f>
        <v>205</v>
      </c>
      <c r="E46" s="16">
        <f>'[1]12'!E48</f>
        <v>0</v>
      </c>
      <c r="F46" s="15">
        <f t="shared" si="6"/>
        <v>410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'[1]12'!B49</f>
        <v>125</v>
      </c>
      <c r="C47" s="16">
        <f>'[1]12'!C49</f>
        <v>80</v>
      </c>
      <c r="D47" s="16">
        <f>'[1]12'!D49</f>
        <v>205</v>
      </c>
      <c r="E47" s="16">
        <f>'[1]12'!E49</f>
        <v>0</v>
      </c>
      <c r="F47" s="15">
        <f t="shared" si="6"/>
        <v>410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'[1]12'!B50</f>
        <v>125</v>
      </c>
      <c r="C48" s="16">
        <f>'[1]12'!C50</f>
        <v>0</v>
      </c>
      <c r="D48" s="16">
        <f>'[1]12'!D50</f>
        <v>205</v>
      </c>
      <c r="E48" s="16">
        <f>'[1]12'!E50</f>
        <v>0</v>
      </c>
      <c r="F48" s="15">
        <f t="shared" si="6"/>
        <v>330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'[1]12'!B51</f>
        <v>125</v>
      </c>
      <c r="C49" s="16">
        <f>'[1]12'!C51</f>
        <v>0</v>
      </c>
      <c r="D49" s="16">
        <f>'[1]12'!D51</f>
        <v>205</v>
      </c>
      <c r="E49" s="16">
        <f>'[1]12'!E51</f>
        <v>0</v>
      </c>
      <c r="F49" s="15">
        <f t="shared" si="6"/>
        <v>330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'[1]12'!B52</f>
        <v>125</v>
      </c>
      <c r="C50" s="16">
        <f>'[1]12'!C52</f>
        <v>0</v>
      </c>
      <c r="D50" s="16">
        <f>'[1]12'!D52</f>
        <v>205</v>
      </c>
      <c r="E50" s="16">
        <f>'[1]12'!E52</f>
        <v>0</v>
      </c>
      <c r="F50" s="15">
        <f t="shared" si="6"/>
        <v>330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'[1]12'!B53</f>
        <v>125</v>
      </c>
      <c r="C51" s="16">
        <f>'[1]12'!C53</f>
        <v>0</v>
      </c>
      <c r="D51" s="16">
        <f>'[1]12'!D53</f>
        <v>205</v>
      </c>
      <c r="E51" s="16">
        <f>'[1]12'!E53</f>
        <v>0</v>
      </c>
      <c r="F51" s="15">
        <f t="shared" si="6"/>
        <v>330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'[1]12'!B54</f>
        <v>125</v>
      </c>
      <c r="C52" s="16">
        <f>'[1]12'!C54</f>
        <v>0</v>
      </c>
      <c r="D52" s="16">
        <f>'[1]12'!D54</f>
        <v>205</v>
      </c>
      <c r="E52" s="16">
        <f>'[1]12'!E54</f>
        <v>0</v>
      </c>
      <c r="F52" s="15">
        <f t="shared" si="6"/>
        <v>330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'[1]12'!B55</f>
        <v>125</v>
      </c>
      <c r="C53" s="16">
        <f>'[1]12'!C55</f>
        <v>0</v>
      </c>
      <c r="D53" s="16">
        <f>'[1]12'!D55</f>
        <v>205</v>
      </c>
      <c r="E53" s="16">
        <f>'[1]12'!E55</f>
        <v>0</v>
      </c>
      <c r="F53" s="15">
        <f t="shared" si="6"/>
        <v>330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'[1]12'!B56</f>
        <v>125</v>
      </c>
      <c r="C54" s="16">
        <f>'[1]12'!C56</f>
        <v>0</v>
      </c>
      <c r="D54" s="16">
        <f>'[1]12'!D56</f>
        <v>205</v>
      </c>
      <c r="E54" s="16">
        <f>'[1]12'!E56</f>
        <v>0</v>
      </c>
      <c r="F54" s="15">
        <f t="shared" si="6"/>
        <v>330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'[1]12'!B57</f>
        <v>125</v>
      </c>
      <c r="C55" s="16">
        <f>'[1]12'!C57</f>
        <v>0</v>
      </c>
      <c r="D55" s="16">
        <f>'[1]12'!D57</f>
        <v>205</v>
      </c>
      <c r="E55" s="16">
        <f>'[1]12'!E57</f>
        <v>0</v>
      </c>
      <c r="F55" s="15">
        <f t="shared" si="6"/>
        <v>330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'[1]12'!B58</f>
        <v>125</v>
      </c>
      <c r="C56" s="16">
        <f>'[1]12'!C58</f>
        <v>0</v>
      </c>
      <c r="D56" s="16">
        <f>'[1]12'!D58</f>
        <v>205</v>
      </c>
      <c r="E56" s="16">
        <f>'[1]12'!E58</f>
        <v>0</v>
      </c>
      <c r="F56" s="15">
        <f t="shared" si="6"/>
        <v>330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'[1]12'!B59</f>
        <v>125</v>
      </c>
      <c r="C57" s="16">
        <f>'[1]12'!C59</f>
        <v>0</v>
      </c>
      <c r="D57" s="16">
        <f>'[1]12'!D59</f>
        <v>205</v>
      </c>
      <c r="E57" s="16">
        <f>'[1]12'!E59</f>
        <v>0</v>
      </c>
      <c r="F57" s="15">
        <f t="shared" si="6"/>
        <v>330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'[1]12'!B60</f>
        <v>125</v>
      </c>
      <c r="C58" s="16">
        <f>'[1]12'!C60</f>
        <v>0</v>
      </c>
      <c r="D58" s="16">
        <f>'[1]12'!D60</f>
        <v>205</v>
      </c>
      <c r="E58" s="16">
        <f>'[1]12'!E60</f>
        <v>0</v>
      </c>
      <c r="F58" s="15">
        <f t="shared" si="6"/>
        <v>330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'[1]12'!B61</f>
        <v>125</v>
      </c>
      <c r="C59" s="16">
        <f>'[1]12'!C61</f>
        <v>0</v>
      </c>
      <c r="D59" s="16">
        <f>'[1]12'!D61</f>
        <v>205</v>
      </c>
      <c r="E59" s="16">
        <f>'[1]12'!E61</f>
        <v>0</v>
      </c>
      <c r="F59" s="15">
        <f t="shared" si="6"/>
        <v>330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'[1]12'!B62</f>
        <v>125</v>
      </c>
      <c r="C60" s="16">
        <f>'[1]12'!C62</f>
        <v>0</v>
      </c>
      <c r="D60" s="16">
        <f>'[1]12'!D62</f>
        <v>205</v>
      </c>
      <c r="E60" s="16">
        <f>'[1]12'!E62</f>
        <v>0</v>
      </c>
      <c r="F60" s="15">
        <f t="shared" si="6"/>
        <v>330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'[1]12'!B63</f>
        <v>125</v>
      </c>
      <c r="C61" s="16">
        <f>'[1]12'!C63</f>
        <v>0</v>
      </c>
      <c r="D61" s="16">
        <f>'[1]12'!D63</f>
        <v>205</v>
      </c>
      <c r="E61" s="16">
        <f>'[1]12'!E63</f>
        <v>0</v>
      </c>
      <c r="F61" s="15">
        <f t="shared" si="6"/>
        <v>330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'[1]12'!B64</f>
        <v>125</v>
      </c>
      <c r="C62" s="16">
        <f>'[1]12'!C64</f>
        <v>0</v>
      </c>
      <c r="D62" s="16">
        <f>'[1]12'!D64</f>
        <v>205</v>
      </c>
      <c r="E62" s="16">
        <f>'[1]12'!E64</f>
        <v>0</v>
      </c>
      <c r="F62" s="15">
        <f t="shared" si="6"/>
        <v>330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'[1]12'!B65</f>
        <v>125</v>
      </c>
      <c r="C63" s="16">
        <f>'[1]12'!C65</f>
        <v>0</v>
      </c>
      <c r="D63" s="16">
        <f>'[1]12'!D65</f>
        <v>205</v>
      </c>
      <c r="E63" s="16">
        <f>'[1]12'!E65</f>
        <v>0</v>
      </c>
      <c r="F63" s="15">
        <f t="shared" si="6"/>
        <v>330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'[1]12'!B66</f>
        <v>125</v>
      </c>
      <c r="C64" s="16">
        <f>'[1]12'!C66</f>
        <v>0</v>
      </c>
      <c r="D64" s="16">
        <f>'[1]12'!D66</f>
        <v>205</v>
      </c>
      <c r="E64" s="16">
        <f>'[1]12'!E66</f>
        <v>0</v>
      </c>
      <c r="F64" s="15">
        <f t="shared" si="6"/>
        <v>330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'[1]12'!B67</f>
        <v>125</v>
      </c>
      <c r="C65" s="16">
        <f>'[1]12'!C67</f>
        <v>0</v>
      </c>
      <c r="D65" s="16">
        <f>'[1]12'!D67</f>
        <v>205</v>
      </c>
      <c r="E65" s="16">
        <f>'[1]12'!E67</f>
        <v>0</v>
      </c>
      <c r="F65" s="15">
        <f t="shared" si="6"/>
        <v>330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'[1]12'!B68</f>
        <v>125</v>
      </c>
      <c r="C66" s="16">
        <f>'[1]12'!C68</f>
        <v>0</v>
      </c>
      <c r="D66" s="16">
        <f>'[1]12'!D68</f>
        <v>205</v>
      </c>
      <c r="E66" s="16">
        <f>'[1]12'!E68</f>
        <v>0</v>
      </c>
      <c r="F66" s="15">
        <f t="shared" si="6"/>
        <v>330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'[1]12'!B69</f>
        <v>125</v>
      </c>
      <c r="C67" s="16">
        <f>'[1]12'!C69</f>
        <v>0</v>
      </c>
      <c r="D67" s="16">
        <f>'[1]12'!D69</f>
        <v>205</v>
      </c>
      <c r="E67" s="16">
        <f>'[1]12'!E69</f>
        <v>0</v>
      </c>
      <c r="F67" s="15">
        <f t="shared" si="6"/>
        <v>330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'[1]12'!B70</f>
        <v>125</v>
      </c>
      <c r="C68" s="16">
        <f>'[1]12'!C70</f>
        <v>0</v>
      </c>
      <c r="D68" s="16">
        <f>'[1]12'!D70</f>
        <v>205</v>
      </c>
      <c r="E68" s="16">
        <f>'[1]12'!E70</f>
        <v>0</v>
      </c>
      <c r="F68" s="15">
        <f t="shared" si="6"/>
        <v>330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'[1]12'!B71</f>
        <v>125</v>
      </c>
      <c r="C69" s="16">
        <f>'[1]12'!C71</f>
        <v>0</v>
      </c>
      <c r="D69" s="16">
        <f>'[1]12'!D71</f>
        <v>205</v>
      </c>
      <c r="E69" s="16">
        <f>'[1]12'!E71</f>
        <v>0</v>
      </c>
      <c r="F69" s="15">
        <f t="shared" ref="F69:F98" si="17">SUM(B69:E69)</f>
        <v>330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'[1]12'!B72</f>
        <v>125</v>
      </c>
      <c r="C70" s="16">
        <f>'[1]12'!C72</f>
        <v>0</v>
      </c>
      <c r="D70" s="16">
        <f>'[1]12'!D72</f>
        <v>205</v>
      </c>
      <c r="E70" s="16">
        <f>'[1]12'!E72</f>
        <v>0</v>
      </c>
      <c r="F70" s="15">
        <f t="shared" si="17"/>
        <v>330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'[1]12'!B73</f>
        <v>125</v>
      </c>
      <c r="C71" s="16">
        <f>'[1]12'!C73</f>
        <v>0</v>
      </c>
      <c r="D71" s="16">
        <f>'[1]12'!D73</f>
        <v>205</v>
      </c>
      <c r="E71" s="16">
        <f>'[1]12'!E73</f>
        <v>0</v>
      </c>
      <c r="F71" s="15">
        <f t="shared" si="17"/>
        <v>330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'[1]12'!B74</f>
        <v>125</v>
      </c>
      <c r="C72" s="16">
        <f>'[1]12'!C74</f>
        <v>0</v>
      </c>
      <c r="D72" s="16">
        <f>'[1]12'!D74</f>
        <v>205</v>
      </c>
      <c r="E72" s="16">
        <f>'[1]12'!E74</f>
        <v>0</v>
      </c>
      <c r="F72" s="15">
        <f t="shared" si="17"/>
        <v>330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'[1]12'!B75</f>
        <v>125</v>
      </c>
      <c r="C73" s="16">
        <f>'[1]12'!C75</f>
        <v>0</v>
      </c>
      <c r="D73" s="16">
        <f>'[1]12'!D75</f>
        <v>205</v>
      </c>
      <c r="E73" s="16">
        <f>'[1]12'!E75</f>
        <v>0</v>
      </c>
      <c r="F73" s="15">
        <f t="shared" si="17"/>
        <v>330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'[1]12'!B76</f>
        <v>125</v>
      </c>
      <c r="C74" s="16">
        <f>'[1]12'!C76</f>
        <v>0</v>
      </c>
      <c r="D74" s="16">
        <f>'[1]12'!D76</f>
        <v>205</v>
      </c>
      <c r="E74" s="16">
        <f>'[1]12'!E76</f>
        <v>0</v>
      </c>
      <c r="F74" s="15">
        <f t="shared" si="17"/>
        <v>330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'[1]12'!B77</f>
        <v>125</v>
      </c>
      <c r="C75" s="16">
        <f>'[1]12'!C77</f>
        <v>0</v>
      </c>
      <c r="D75" s="16">
        <f>'[1]12'!D77</f>
        <v>205</v>
      </c>
      <c r="E75" s="16">
        <f>'[1]12'!E77</f>
        <v>0</v>
      </c>
      <c r="F75" s="15">
        <f t="shared" si="17"/>
        <v>330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'[1]12'!B78</f>
        <v>125</v>
      </c>
      <c r="C76" s="16">
        <f>'[1]12'!C78</f>
        <v>0</v>
      </c>
      <c r="D76" s="16">
        <f>'[1]12'!D78</f>
        <v>205</v>
      </c>
      <c r="E76" s="16">
        <f>'[1]12'!E78</f>
        <v>0</v>
      </c>
      <c r="F76" s="15">
        <f t="shared" si="17"/>
        <v>330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'[1]12'!B79</f>
        <v>125</v>
      </c>
      <c r="C77" s="16">
        <f>'[1]12'!C79</f>
        <v>0</v>
      </c>
      <c r="D77" s="16">
        <f>'[1]12'!D79</f>
        <v>205</v>
      </c>
      <c r="E77" s="16">
        <f>'[1]12'!E79</f>
        <v>0</v>
      </c>
      <c r="F77" s="15">
        <f t="shared" si="17"/>
        <v>330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'[1]12'!B80</f>
        <v>125</v>
      </c>
      <c r="C78" s="16">
        <f>'[1]12'!C80</f>
        <v>0</v>
      </c>
      <c r="D78" s="16">
        <f>'[1]12'!D80</f>
        <v>205</v>
      </c>
      <c r="E78" s="16">
        <f>'[1]12'!E80</f>
        <v>0</v>
      </c>
      <c r="F78" s="15">
        <f t="shared" si="17"/>
        <v>330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'[1]12'!B81</f>
        <v>125</v>
      </c>
      <c r="C79" s="16">
        <f>'[1]12'!C81</f>
        <v>0</v>
      </c>
      <c r="D79" s="16">
        <f>'[1]12'!D81</f>
        <v>205</v>
      </c>
      <c r="E79" s="16">
        <f>'[1]12'!E81</f>
        <v>0</v>
      </c>
      <c r="F79" s="15">
        <f t="shared" si="17"/>
        <v>330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'[1]12'!B82</f>
        <v>125</v>
      </c>
      <c r="C80" s="16">
        <f>'[1]12'!C82</f>
        <v>0</v>
      </c>
      <c r="D80" s="16">
        <f>'[1]12'!D82</f>
        <v>205</v>
      </c>
      <c r="E80" s="16">
        <f>'[1]12'!E82</f>
        <v>0</v>
      </c>
      <c r="F80" s="15">
        <f t="shared" si="17"/>
        <v>330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'[1]12'!B83</f>
        <v>125</v>
      </c>
      <c r="C81" s="16">
        <f>'[1]12'!C83</f>
        <v>0</v>
      </c>
      <c r="D81" s="16">
        <f>'[1]12'!D83</f>
        <v>205</v>
      </c>
      <c r="E81" s="16">
        <f>'[1]12'!E83</f>
        <v>0</v>
      </c>
      <c r="F81" s="15">
        <f t="shared" si="17"/>
        <v>330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'[1]12'!B84</f>
        <v>125</v>
      </c>
      <c r="C82" s="16">
        <f>'[1]12'!C84</f>
        <v>0</v>
      </c>
      <c r="D82" s="16">
        <f>'[1]12'!D84</f>
        <v>205</v>
      </c>
      <c r="E82" s="16">
        <f>'[1]12'!E84</f>
        <v>0</v>
      </c>
      <c r="F82" s="15">
        <f t="shared" si="17"/>
        <v>330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'[1]12'!B85</f>
        <v>125</v>
      </c>
      <c r="C83" s="16">
        <f>'[1]12'!C85</f>
        <v>0</v>
      </c>
      <c r="D83" s="16">
        <f>'[1]12'!D85</f>
        <v>205</v>
      </c>
      <c r="E83" s="16">
        <f>'[1]12'!E85</f>
        <v>0</v>
      </c>
      <c r="F83" s="15">
        <f t="shared" si="17"/>
        <v>330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'[1]12'!B86</f>
        <v>125</v>
      </c>
      <c r="C84" s="16">
        <f>'[1]12'!C86</f>
        <v>0</v>
      </c>
      <c r="D84" s="16">
        <f>'[1]12'!D86</f>
        <v>205</v>
      </c>
      <c r="E84" s="16">
        <f>'[1]12'!E86</f>
        <v>0</v>
      </c>
      <c r="F84" s="15">
        <f t="shared" si="17"/>
        <v>330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'[1]12'!B87</f>
        <v>125</v>
      </c>
      <c r="C85" s="16">
        <f>'[1]12'!C87</f>
        <v>0</v>
      </c>
      <c r="D85" s="16">
        <f>'[1]12'!D87</f>
        <v>205</v>
      </c>
      <c r="E85" s="16">
        <f>'[1]12'!E87</f>
        <v>0</v>
      </c>
      <c r="F85" s="15">
        <f t="shared" si="17"/>
        <v>330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'[1]12'!B88</f>
        <v>125</v>
      </c>
      <c r="C86" s="16">
        <f>'[1]12'!C88</f>
        <v>0</v>
      </c>
      <c r="D86" s="16">
        <f>'[1]12'!D88</f>
        <v>205</v>
      </c>
      <c r="E86" s="16">
        <f>'[1]12'!E88</f>
        <v>0</v>
      </c>
      <c r="F86" s="15">
        <f t="shared" si="17"/>
        <v>330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'[1]12'!B89</f>
        <v>125</v>
      </c>
      <c r="C87" s="16">
        <f>'[1]12'!C89</f>
        <v>0</v>
      </c>
      <c r="D87" s="16">
        <f>'[1]12'!D89</f>
        <v>205</v>
      </c>
      <c r="E87" s="16">
        <f>'[1]12'!E89</f>
        <v>0</v>
      </c>
      <c r="F87" s="15">
        <f t="shared" si="17"/>
        <v>330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'[1]12'!B90</f>
        <v>125</v>
      </c>
      <c r="C88" s="16">
        <f>'[1]12'!C90</f>
        <v>0</v>
      </c>
      <c r="D88" s="16">
        <f>'[1]12'!D90</f>
        <v>205</v>
      </c>
      <c r="E88" s="16">
        <f>'[1]12'!E90</f>
        <v>0</v>
      </c>
      <c r="F88" s="15">
        <f t="shared" si="17"/>
        <v>330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'[1]12'!B91</f>
        <v>125</v>
      </c>
      <c r="C89" s="16">
        <f>'[1]12'!C91</f>
        <v>0</v>
      </c>
      <c r="D89" s="16">
        <f>'[1]12'!D91</f>
        <v>205</v>
      </c>
      <c r="E89" s="16">
        <f>'[1]12'!E91</f>
        <v>0</v>
      </c>
      <c r="F89" s="15">
        <f t="shared" si="17"/>
        <v>330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'[1]12'!B92</f>
        <v>125</v>
      </c>
      <c r="C90" s="16">
        <f>'[1]12'!C92</f>
        <v>0</v>
      </c>
      <c r="D90" s="16">
        <f>'[1]12'!D92</f>
        <v>205</v>
      </c>
      <c r="E90" s="16">
        <f>'[1]12'!E92</f>
        <v>0</v>
      </c>
      <c r="F90" s="15">
        <f t="shared" si="17"/>
        <v>330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'[1]12'!B93</f>
        <v>125</v>
      </c>
      <c r="C91" s="16">
        <f>'[1]12'!C93</f>
        <v>0</v>
      </c>
      <c r="D91" s="16">
        <f>'[1]12'!D93</f>
        <v>205</v>
      </c>
      <c r="E91" s="16">
        <f>'[1]12'!E93</f>
        <v>0</v>
      </c>
      <c r="F91" s="15">
        <f t="shared" si="17"/>
        <v>330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'[1]12'!B94</f>
        <v>125</v>
      </c>
      <c r="C92" s="16">
        <f>'[1]12'!C94</f>
        <v>0</v>
      </c>
      <c r="D92" s="16">
        <f>'[1]12'!D94</f>
        <v>205</v>
      </c>
      <c r="E92" s="16">
        <f>'[1]12'!E94</f>
        <v>0</v>
      </c>
      <c r="F92" s="15">
        <f t="shared" si="17"/>
        <v>330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'[1]12'!B95</f>
        <v>125</v>
      </c>
      <c r="C93" s="16">
        <f>'[1]12'!C95</f>
        <v>0</v>
      </c>
      <c r="D93" s="16">
        <f>'[1]12'!D95</f>
        <v>205</v>
      </c>
      <c r="E93" s="16">
        <f>'[1]12'!E95</f>
        <v>0</v>
      </c>
      <c r="F93" s="15">
        <f t="shared" si="17"/>
        <v>330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'[1]12'!B96</f>
        <v>125</v>
      </c>
      <c r="C94" s="16">
        <f>'[1]12'!C96</f>
        <v>0</v>
      </c>
      <c r="D94" s="16">
        <f>'[1]12'!D96</f>
        <v>205</v>
      </c>
      <c r="E94" s="16">
        <f>'[1]12'!E96</f>
        <v>0</v>
      </c>
      <c r="F94" s="15">
        <f t="shared" si="17"/>
        <v>330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'[1]12'!B97</f>
        <v>125</v>
      </c>
      <c r="C95" s="16">
        <f>'[1]12'!C97</f>
        <v>0</v>
      </c>
      <c r="D95" s="16">
        <f>'[1]12'!D97</f>
        <v>205</v>
      </c>
      <c r="E95" s="16">
        <f>'[1]12'!E97</f>
        <v>0</v>
      </c>
      <c r="F95" s="15">
        <f t="shared" si="17"/>
        <v>330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'[1]12'!B98</f>
        <v>125</v>
      </c>
      <c r="C96" s="16">
        <f>'[1]12'!C98</f>
        <v>0</v>
      </c>
      <c r="D96" s="16">
        <f>'[1]12'!D98</f>
        <v>205</v>
      </c>
      <c r="E96" s="16">
        <f>'[1]12'!E98</f>
        <v>0</v>
      </c>
      <c r="F96" s="15">
        <f t="shared" si="17"/>
        <v>330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'[1]12'!B99</f>
        <v>125</v>
      </c>
      <c r="C97" s="16">
        <f>'[1]12'!C99</f>
        <v>0</v>
      </c>
      <c r="D97" s="16">
        <f>'[1]12'!D99</f>
        <v>205</v>
      </c>
      <c r="E97" s="16">
        <f>'[1]12'!E99</f>
        <v>0</v>
      </c>
      <c r="F97" s="15">
        <f t="shared" si="17"/>
        <v>330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'[1]12'!B100</f>
        <v>125</v>
      </c>
      <c r="C98" s="16">
        <f>'[1]12'!C100</f>
        <v>0</v>
      </c>
      <c r="D98" s="16">
        <f>'[1]12'!D100</f>
        <v>205</v>
      </c>
      <c r="E98" s="16">
        <f>'[1]12'!E100</f>
        <v>0</v>
      </c>
      <c r="F98" s="15">
        <f t="shared" si="17"/>
        <v>330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'[2]12'!B5</f>
        <v>0</v>
      </c>
      <c r="C3" s="201">
        <f>'[2]12'!C5</f>
        <v>60</v>
      </c>
      <c r="D3" s="201">
        <f>'[2]12'!D5</f>
        <v>0</v>
      </c>
      <c r="E3" s="201">
        <f>'[2]12'!E5</f>
        <v>0</v>
      </c>
      <c r="F3" s="15">
        <f>SUM(B3:E3)</f>
        <v>60</v>
      </c>
      <c r="G3" s="200">
        <f>'[2]12'!H5</f>
        <v>0</v>
      </c>
      <c r="H3" s="201">
        <f>'[2]12'!I5</f>
        <v>28</v>
      </c>
      <c r="I3" s="201">
        <f>'[2]12'!J5</f>
        <v>0</v>
      </c>
      <c r="J3" s="201">
        <f>'[2]12'!K5</f>
        <v>0</v>
      </c>
      <c r="K3" s="15">
        <f>SUM(G3:J3)</f>
        <v>28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28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27.6</v>
      </c>
      <c r="R3" s="18">
        <v>0.4</v>
      </c>
      <c r="S3" s="18"/>
    </row>
    <row r="4" spans="1:19">
      <c r="A4" s="8" t="s">
        <v>46</v>
      </c>
      <c r="B4" s="200">
        <f>'[2]12'!B6</f>
        <v>0</v>
      </c>
      <c r="C4" s="201">
        <f>'[2]12'!C6</f>
        <v>60</v>
      </c>
      <c r="D4" s="201">
        <f>'[2]12'!D6</f>
        <v>0</v>
      </c>
      <c r="E4" s="201">
        <f>'[2]12'!E6</f>
        <v>0</v>
      </c>
      <c r="F4" s="15">
        <f>SUM(B4:E4)</f>
        <v>60</v>
      </c>
      <c r="G4" s="200">
        <f>'[2]12'!H6</f>
        <v>0</v>
      </c>
      <c r="H4" s="201">
        <f>'[2]12'!I6</f>
        <v>28</v>
      </c>
      <c r="I4" s="201">
        <f>'[2]12'!J6</f>
        <v>0</v>
      </c>
      <c r="J4" s="201">
        <f>'[2]12'!K6</f>
        <v>0</v>
      </c>
      <c r="K4" s="15">
        <f t="shared" ref="K4:K67" si="3">SUM(G4:J4)</f>
        <v>28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28</v>
      </c>
      <c r="O4" s="16">
        <f t="shared" si="1"/>
        <v>0</v>
      </c>
      <c r="P4" s="16">
        <f t="shared" si="2"/>
        <v>0</v>
      </c>
      <c r="Q4" s="17">
        <f t="shared" ref="Q4:Q67" si="5">SUM(M4:P4)</f>
        <v>27.6</v>
      </c>
      <c r="R4" s="18">
        <v>0.4</v>
      </c>
      <c r="S4" s="18"/>
    </row>
    <row r="5" spans="1:19">
      <c r="A5" s="8" t="s">
        <v>47</v>
      </c>
      <c r="B5" s="200">
        <f>'[2]12'!B7</f>
        <v>0</v>
      </c>
      <c r="C5" s="201">
        <f>'[2]12'!C7</f>
        <v>60</v>
      </c>
      <c r="D5" s="201">
        <f>'[2]12'!D7</f>
        <v>0</v>
      </c>
      <c r="E5" s="201">
        <f>'[2]12'!E7</f>
        <v>0</v>
      </c>
      <c r="F5" s="15">
        <f t="shared" ref="F5:F68" si="6">SUM(B5:E5)</f>
        <v>60</v>
      </c>
      <c r="G5" s="200">
        <f>'[2]12'!H7</f>
        <v>0</v>
      </c>
      <c r="H5" s="201">
        <f>'[2]12'!I7</f>
        <v>28</v>
      </c>
      <c r="I5" s="201">
        <f>'[2]12'!J7</f>
        <v>0</v>
      </c>
      <c r="J5" s="201">
        <f>'[2]12'!K7</f>
        <v>0</v>
      </c>
      <c r="K5" s="15">
        <f t="shared" si="3"/>
        <v>28</v>
      </c>
      <c r="L5" s="18">
        <f>frq!C5</f>
        <v>1</v>
      </c>
      <c r="M5" s="125">
        <f t="shared" si="4"/>
        <v>-0.4</v>
      </c>
      <c r="N5" s="16">
        <f t="shared" si="0"/>
        <v>28</v>
      </c>
      <c r="O5" s="16">
        <f t="shared" si="1"/>
        <v>0</v>
      </c>
      <c r="P5" s="16">
        <f t="shared" si="2"/>
        <v>0</v>
      </c>
      <c r="Q5" s="17">
        <f t="shared" si="5"/>
        <v>27.6</v>
      </c>
      <c r="R5" s="18">
        <v>0.4</v>
      </c>
      <c r="S5" s="18"/>
    </row>
    <row r="6" spans="1:19">
      <c r="A6" s="8" t="s">
        <v>48</v>
      </c>
      <c r="B6" s="200">
        <f>'[2]12'!B8</f>
        <v>0</v>
      </c>
      <c r="C6" s="201">
        <f>'[2]12'!C8</f>
        <v>60</v>
      </c>
      <c r="D6" s="201">
        <f>'[2]12'!D8</f>
        <v>0</v>
      </c>
      <c r="E6" s="201">
        <f>'[2]12'!E8</f>
        <v>0</v>
      </c>
      <c r="F6" s="15">
        <f t="shared" si="6"/>
        <v>60</v>
      </c>
      <c r="G6" s="200">
        <f>'[2]12'!H8</f>
        <v>0</v>
      </c>
      <c r="H6" s="201">
        <f>'[2]12'!I8</f>
        <v>28</v>
      </c>
      <c r="I6" s="201">
        <f>'[2]12'!J8</f>
        <v>0</v>
      </c>
      <c r="J6" s="201">
        <f>'[2]12'!K8</f>
        <v>0</v>
      </c>
      <c r="K6" s="15">
        <f t="shared" si="3"/>
        <v>28</v>
      </c>
      <c r="L6" s="18">
        <f>frq!C6</f>
        <v>1</v>
      </c>
      <c r="M6" s="125">
        <f t="shared" si="4"/>
        <v>-0.4</v>
      </c>
      <c r="N6" s="16">
        <f t="shared" si="0"/>
        <v>28</v>
      </c>
      <c r="O6" s="16">
        <f t="shared" si="1"/>
        <v>0</v>
      </c>
      <c r="P6" s="16">
        <f t="shared" si="2"/>
        <v>0</v>
      </c>
      <c r="Q6" s="17">
        <f t="shared" si="5"/>
        <v>27.6</v>
      </c>
      <c r="R6" s="18">
        <v>0.4</v>
      </c>
      <c r="S6" s="18"/>
    </row>
    <row r="7" spans="1:19">
      <c r="A7" s="8" t="s">
        <v>49</v>
      </c>
      <c r="B7" s="200">
        <f>'[2]12'!B9</f>
        <v>0</v>
      </c>
      <c r="C7" s="201">
        <f>'[2]12'!C9</f>
        <v>60</v>
      </c>
      <c r="D7" s="201">
        <f>'[2]12'!D9</f>
        <v>0</v>
      </c>
      <c r="E7" s="201">
        <f>'[2]12'!E9</f>
        <v>0</v>
      </c>
      <c r="F7" s="15">
        <f t="shared" si="6"/>
        <v>60</v>
      </c>
      <c r="G7" s="200">
        <f>'[2]12'!H9</f>
        <v>0</v>
      </c>
      <c r="H7" s="201">
        <f>'[2]12'!I9</f>
        <v>28</v>
      </c>
      <c r="I7" s="201">
        <f>'[2]12'!J9</f>
        <v>0</v>
      </c>
      <c r="J7" s="201">
        <f>'[2]12'!K9</f>
        <v>0</v>
      </c>
      <c r="K7" s="15">
        <f t="shared" si="3"/>
        <v>28</v>
      </c>
      <c r="L7" s="18">
        <f>frq!C7</f>
        <v>1</v>
      </c>
      <c r="M7" s="125">
        <f t="shared" si="4"/>
        <v>-0.4</v>
      </c>
      <c r="N7" s="16">
        <f t="shared" si="0"/>
        <v>28</v>
      </c>
      <c r="O7" s="16">
        <f t="shared" si="1"/>
        <v>0</v>
      </c>
      <c r="P7" s="16">
        <f t="shared" si="2"/>
        <v>0</v>
      </c>
      <c r="Q7" s="17">
        <f t="shared" si="5"/>
        <v>27.6</v>
      </c>
      <c r="R7" s="18">
        <v>0.4</v>
      </c>
      <c r="S7" s="18"/>
    </row>
    <row r="8" spans="1:19">
      <c r="A8" s="8" t="s">
        <v>50</v>
      </c>
      <c r="B8" s="200">
        <f>'[2]12'!B10</f>
        <v>0</v>
      </c>
      <c r="C8" s="201">
        <f>'[2]12'!C10</f>
        <v>60</v>
      </c>
      <c r="D8" s="201">
        <f>'[2]12'!D10</f>
        <v>0</v>
      </c>
      <c r="E8" s="201">
        <f>'[2]12'!E10</f>
        <v>0</v>
      </c>
      <c r="F8" s="15">
        <f t="shared" si="6"/>
        <v>60</v>
      </c>
      <c r="G8" s="200">
        <f>'[2]12'!H10</f>
        <v>0</v>
      </c>
      <c r="H8" s="201">
        <f>'[2]12'!I10</f>
        <v>28</v>
      </c>
      <c r="I8" s="201">
        <f>'[2]12'!J10</f>
        <v>0</v>
      </c>
      <c r="J8" s="201">
        <f>'[2]12'!K10</f>
        <v>0</v>
      </c>
      <c r="K8" s="15">
        <f t="shared" si="3"/>
        <v>28</v>
      </c>
      <c r="L8" s="18">
        <f>frq!C8</f>
        <v>1</v>
      </c>
      <c r="M8" s="125">
        <f t="shared" si="4"/>
        <v>-0.4</v>
      </c>
      <c r="N8" s="16">
        <f t="shared" si="0"/>
        <v>28</v>
      </c>
      <c r="O8" s="16">
        <f t="shared" si="1"/>
        <v>0</v>
      </c>
      <c r="P8" s="16">
        <f t="shared" si="2"/>
        <v>0</v>
      </c>
      <c r="Q8" s="17">
        <f t="shared" si="5"/>
        <v>27.6</v>
      </c>
      <c r="R8" s="18">
        <v>0.4</v>
      </c>
      <c r="S8" s="18"/>
    </row>
    <row r="9" spans="1:19">
      <c r="A9" s="8" t="s">
        <v>51</v>
      </c>
      <c r="B9" s="200">
        <f>'[2]12'!B11</f>
        <v>0</v>
      </c>
      <c r="C9" s="201">
        <f>'[2]12'!C11</f>
        <v>60</v>
      </c>
      <c r="D9" s="201">
        <f>'[2]12'!D11</f>
        <v>0</v>
      </c>
      <c r="E9" s="201">
        <f>'[2]12'!E11</f>
        <v>0</v>
      </c>
      <c r="F9" s="15">
        <f t="shared" si="6"/>
        <v>60</v>
      </c>
      <c r="G9" s="200">
        <f>'[2]12'!H11</f>
        <v>0</v>
      </c>
      <c r="H9" s="201">
        <f>'[2]12'!I11</f>
        <v>28</v>
      </c>
      <c r="I9" s="201">
        <f>'[2]12'!J11</f>
        <v>0</v>
      </c>
      <c r="J9" s="201">
        <f>'[2]12'!K11</f>
        <v>0</v>
      </c>
      <c r="K9" s="15">
        <f t="shared" si="3"/>
        <v>28</v>
      </c>
      <c r="L9" s="18">
        <f>frq!C9</f>
        <v>1</v>
      </c>
      <c r="M9" s="125">
        <f t="shared" si="4"/>
        <v>-0.4</v>
      </c>
      <c r="N9" s="16">
        <f t="shared" si="0"/>
        <v>28</v>
      </c>
      <c r="O9" s="16">
        <f t="shared" si="1"/>
        <v>0</v>
      </c>
      <c r="P9" s="16">
        <f t="shared" si="2"/>
        <v>0</v>
      </c>
      <c r="Q9" s="17">
        <f t="shared" si="5"/>
        <v>27.6</v>
      </c>
      <c r="R9" s="18">
        <v>0.4</v>
      </c>
      <c r="S9" s="18"/>
    </row>
    <row r="10" spans="1:19">
      <c r="A10" s="8" t="s">
        <v>52</v>
      </c>
      <c r="B10" s="200">
        <f>'[2]12'!B12</f>
        <v>0</v>
      </c>
      <c r="C10" s="201">
        <f>'[2]12'!C12</f>
        <v>60</v>
      </c>
      <c r="D10" s="201">
        <f>'[2]12'!D12</f>
        <v>0</v>
      </c>
      <c r="E10" s="201">
        <f>'[2]12'!E12</f>
        <v>0</v>
      </c>
      <c r="F10" s="15">
        <f t="shared" si="6"/>
        <v>60</v>
      </c>
      <c r="G10" s="200">
        <f>'[2]12'!H12</f>
        <v>0</v>
      </c>
      <c r="H10" s="201">
        <f>'[2]12'!I12</f>
        <v>28</v>
      </c>
      <c r="I10" s="201">
        <f>'[2]12'!J12</f>
        <v>0</v>
      </c>
      <c r="J10" s="201">
        <f>'[2]12'!K12</f>
        <v>0</v>
      </c>
      <c r="K10" s="15">
        <f t="shared" si="3"/>
        <v>28</v>
      </c>
      <c r="L10" s="18">
        <f>frq!C10</f>
        <v>1</v>
      </c>
      <c r="M10" s="125">
        <f t="shared" si="4"/>
        <v>-0.4</v>
      </c>
      <c r="N10" s="16">
        <f t="shared" si="0"/>
        <v>28</v>
      </c>
      <c r="O10" s="16">
        <f t="shared" si="1"/>
        <v>0</v>
      </c>
      <c r="P10" s="16">
        <f t="shared" si="2"/>
        <v>0</v>
      </c>
      <c r="Q10" s="17">
        <f t="shared" si="5"/>
        <v>27.6</v>
      </c>
      <c r="R10" s="18">
        <v>0.4</v>
      </c>
      <c r="S10" s="18"/>
    </row>
    <row r="11" spans="1:19">
      <c r="A11" s="8" t="s">
        <v>53</v>
      </c>
      <c r="B11" s="200">
        <f>'[2]12'!B13</f>
        <v>0</v>
      </c>
      <c r="C11" s="201">
        <f>'[2]12'!C13</f>
        <v>60</v>
      </c>
      <c r="D11" s="201">
        <f>'[2]12'!D13</f>
        <v>0</v>
      </c>
      <c r="E11" s="201">
        <f>'[2]12'!E13</f>
        <v>0</v>
      </c>
      <c r="F11" s="15">
        <f t="shared" si="6"/>
        <v>60</v>
      </c>
      <c r="G11" s="200">
        <f>'[2]12'!H13</f>
        <v>0</v>
      </c>
      <c r="H11" s="201">
        <f>'[2]12'!I13</f>
        <v>29</v>
      </c>
      <c r="I11" s="201">
        <f>'[2]12'!J13</f>
        <v>0</v>
      </c>
      <c r="J11" s="201">
        <f>'[2]12'!K13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0">
        <f>'[2]12'!B14</f>
        <v>0</v>
      </c>
      <c r="C12" s="201">
        <f>'[2]12'!C14</f>
        <v>60</v>
      </c>
      <c r="D12" s="201">
        <f>'[2]12'!D14</f>
        <v>0</v>
      </c>
      <c r="E12" s="201">
        <f>'[2]12'!E14</f>
        <v>0</v>
      </c>
      <c r="F12" s="15">
        <f t="shared" si="6"/>
        <v>60</v>
      </c>
      <c r="G12" s="200">
        <f>'[2]12'!H14</f>
        <v>0</v>
      </c>
      <c r="H12" s="201">
        <f>'[2]12'!I14</f>
        <v>29</v>
      </c>
      <c r="I12" s="201">
        <f>'[2]12'!J14</f>
        <v>0</v>
      </c>
      <c r="J12" s="201">
        <f>'[2]12'!K14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0">
        <f>'[2]12'!B15</f>
        <v>0</v>
      </c>
      <c r="C13" s="201">
        <f>'[2]12'!C15</f>
        <v>60</v>
      </c>
      <c r="D13" s="201">
        <f>'[2]12'!D15</f>
        <v>0</v>
      </c>
      <c r="E13" s="201">
        <f>'[2]12'!E15</f>
        <v>0</v>
      </c>
      <c r="F13" s="15">
        <f t="shared" si="6"/>
        <v>60</v>
      </c>
      <c r="G13" s="200">
        <f>'[2]12'!H15</f>
        <v>0</v>
      </c>
      <c r="H13" s="201">
        <f>'[2]12'!I15</f>
        <v>29</v>
      </c>
      <c r="I13" s="201">
        <f>'[2]12'!J15</f>
        <v>0</v>
      </c>
      <c r="J13" s="201">
        <f>'[2]12'!K15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0">
        <f>'[2]12'!B16</f>
        <v>0</v>
      </c>
      <c r="C14" s="201">
        <f>'[2]12'!C16</f>
        <v>60</v>
      </c>
      <c r="D14" s="201">
        <f>'[2]12'!D16</f>
        <v>0</v>
      </c>
      <c r="E14" s="201">
        <f>'[2]12'!E16</f>
        <v>0</v>
      </c>
      <c r="F14" s="15">
        <f t="shared" si="6"/>
        <v>60</v>
      </c>
      <c r="G14" s="200">
        <f>'[2]12'!H16</f>
        <v>0</v>
      </c>
      <c r="H14" s="201">
        <f>'[2]12'!I16</f>
        <v>29</v>
      </c>
      <c r="I14" s="201">
        <f>'[2]12'!J16</f>
        <v>0</v>
      </c>
      <c r="J14" s="201">
        <f>'[2]12'!K16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0">
        <f>'[2]12'!B17</f>
        <v>0</v>
      </c>
      <c r="C15" s="201">
        <f>'[2]12'!C17</f>
        <v>60</v>
      </c>
      <c r="D15" s="201">
        <f>'[2]12'!D17</f>
        <v>0</v>
      </c>
      <c r="E15" s="201">
        <f>'[2]12'!E17</f>
        <v>0</v>
      </c>
      <c r="F15" s="15">
        <f t="shared" si="6"/>
        <v>60</v>
      </c>
      <c r="G15" s="200">
        <f>'[2]12'!H17</f>
        <v>0</v>
      </c>
      <c r="H15" s="201">
        <f>'[2]12'!I17</f>
        <v>29</v>
      </c>
      <c r="I15" s="201">
        <f>'[2]12'!J17</f>
        <v>0</v>
      </c>
      <c r="J15" s="201">
        <f>'[2]12'!K17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0">
        <f>'[2]12'!B18</f>
        <v>0</v>
      </c>
      <c r="C16" s="201">
        <f>'[2]12'!C18</f>
        <v>60</v>
      </c>
      <c r="D16" s="201">
        <f>'[2]12'!D18</f>
        <v>0</v>
      </c>
      <c r="E16" s="201">
        <f>'[2]12'!E18</f>
        <v>0</v>
      </c>
      <c r="F16" s="15">
        <f t="shared" si="6"/>
        <v>60</v>
      </c>
      <c r="G16" s="200">
        <f>'[2]12'!H18</f>
        <v>0</v>
      </c>
      <c r="H16" s="201">
        <f>'[2]12'!I18</f>
        <v>29</v>
      </c>
      <c r="I16" s="201">
        <f>'[2]12'!J18</f>
        <v>0</v>
      </c>
      <c r="J16" s="201">
        <f>'[2]12'!K18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0">
        <f>'[2]12'!B19</f>
        <v>0</v>
      </c>
      <c r="C17" s="201">
        <f>'[2]12'!C19</f>
        <v>60</v>
      </c>
      <c r="D17" s="201">
        <f>'[2]12'!D19</f>
        <v>0</v>
      </c>
      <c r="E17" s="201">
        <f>'[2]12'!E19</f>
        <v>0</v>
      </c>
      <c r="F17" s="15">
        <f t="shared" si="6"/>
        <v>60</v>
      </c>
      <c r="G17" s="200">
        <f>'[2]12'!H19</f>
        <v>0</v>
      </c>
      <c r="H17" s="201">
        <f>'[2]12'!I19</f>
        <v>29</v>
      </c>
      <c r="I17" s="201">
        <f>'[2]12'!J19</f>
        <v>0</v>
      </c>
      <c r="J17" s="201">
        <f>'[2]12'!K19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0">
        <f>'[2]12'!B20</f>
        <v>0</v>
      </c>
      <c r="C18" s="201">
        <f>'[2]12'!C20</f>
        <v>60</v>
      </c>
      <c r="D18" s="201">
        <f>'[2]12'!D20</f>
        <v>0</v>
      </c>
      <c r="E18" s="201">
        <f>'[2]12'!E20</f>
        <v>0</v>
      </c>
      <c r="F18" s="15">
        <f t="shared" si="6"/>
        <v>60</v>
      </c>
      <c r="G18" s="200">
        <f>'[2]12'!H20</f>
        <v>0</v>
      </c>
      <c r="H18" s="201">
        <f>'[2]12'!I20</f>
        <v>29</v>
      </c>
      <c r="I18" s="201">
        <f>'[2]12'!J20</f>
        <v>0</v>
      </c>
      <c r="J18" s="201">
        <f>'[2]12'!K20</f>
        <v>0</v>
      </c>
      <c r="K18" s="15">
        <f t="shared" si="3"/>
        <v>29</v>
      </c>
      <c r="L18" s="18">
        <f>frq!C18</f>
        <v>1</v>
      </c>
      <c r="M18" s="125">
        <f t="shared" si="4"/>
        <v>-0.4</v>
      </c>
      <c r="N18" s="16">
        <f t="shared" si="0"/>
        <v>29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  <c r="S18" s="18"/>
    </row>
    <row r="19" spans="1:19">
      <c r="A19" s="8" t="s">
        <v>61</v>
      </c>
      <c r="B19" s="200">
        <f>'[2]12'!B21</f>
        <v>0</v>
      </c>
      <c r="C19" s="201">
        <f>'[2]12'!C21</f>
        <v>60</v>
      </c>
      <c r="D19" s="201">
        <f>'[2]12'!D21</f>
        <v>0</v>
      </c>
      <c r="E19" s="201">
        <f>'[2]12'!E21</f>
        <v>0</v>
      </c>
      <c r="F19" s="15">
        <f t="shared" si="6"/>
        <v>60</v>
      </c>
      <c r="G19" s="200">
        <f>'[2]12'!H21</f>
        <v>0</v>
      </c>
      <c r="H19" s="201">
        <f>'[2]12'!I21</f>
        <v>29</v>
      </c>
      <c r="I19" s="201">
        <f>'[2]12'!J21</f>
        <v>0</v>
      </c>
      <c r="J19" s="201">
        <f>'[2]12'!K21</f>
        <v>0</v>
      </c>
      <c r="K19" s="15">
        <f t="shared" si="3"/>
        <v>29</v>
      </c>
      <c r="L19" s="18">
        <f>frq!C19</f>
        <v>1</v>
      </c>
      <c r="M19" s="125">
        <f t="shared" si="4"/>
        <v>-0.4</v>
      </c>
      <c r="N19" s="16">
        <f t="shared" si="0"/>
        <v>29</v>
      </c>
      <c r="O19" s="16">
        <f t="shared" si="1"/>
        <v>0</v>
      </c>
      <c r="P19" s="16">
        <f t="shared" si="2"/>
        <v>0</v>
      </c>
      <c r="Q19" s="17">
        <f t="shared" si="5"/>
        <v>28.6</v>
      </c>
      <c r="R19" s="18">
        <v>0.4</v>
      </c>
      <c r="S19" s="18"/>
    </row>
    <row r="20" spans="1:19">
      <c r="A20" s="8" t="s">
        <v>62</v>
      </c>
      <c r="B20" s="200">
        <f>'[2]12'!B22</f>
        <v>0</v>
      </c>
      <c r="C20" s="201">
        <f>'[2]12'!C22</f>
        <v>60</v>
      </c>
      <c r="D20" s="201">
        <f>'[2]12'!D22</f>
        <v>0</v>
      </c>
      <c r="E20" s="201">
        <f>'[2]12'!E22</f>
        <v>0</v>
      </c>
      <c r="F20" s="15">
        <f t="shared" si="6"/>
        <v>60</v>
      </c>
      <c r="G20" s="200">
        <f>'[2]12'!H22</f>
        <v>0</v>
      </c>
      <c r="H20" s="201">
        <f>'[2]12'!I22</f>
        <v>29</v>
      </c>
      <c r="I20" s="201">
        <f>'[2]12'!J22</f>
        <v>0</v>
      </c>
      <c r="J20" s="201">
        <f>'[2]12'!K22</f>
        <v>0</v>
      </c>
      <c r="K20" s="15">
        <f t="shared" si="3"/>
        <v>29</v>
      </c>
      <c r="L20" s="18">
        <f>frq!C20</f>
        <v>1</v>
      </c>
      <c r="M20" s="125">
        <f t="shared" si="4"/>
        <v>-0.4</v>
      </c>
      <c r="N20" s="16">
        <f t="shared" si="0"/>
        <v>29</v>
      </c>
      <c r="O20" s="16">
        <f t="shared" si="1"/>
        <v>0</v>
      </c>
      <c r="P20" s="16">
        <f t="shared" si="2"/>
        <v>0</v>
      </c>
      <c r="Q20" s="17">
        <f t="shared" si="5"/>
        <v>28.6</v>
      </c>
      <c r="R20" s="18">
        <v>0.4</v>
      </c>
      <c r="S20" s="18"/>
    </row>
    <row r="21" spans="1:19">
      <c r="A21" s="8" t="s">
        <v>63</v>
      </c>
      <c r="B21" s="200">
        <f>'[2]12'!B23</f>
        <v>0</v>
      </c>
      <c r="C21" s="201">
        <f>'[2]12'!C23</f>
        <v>60</v>
      </c>
      <c r="D21" s="201">
        <f>'[2]12'!D23</f>
        <v>0</v>
      </c>
      <c r="E21" s="201">
        <f>'[2]12'!E23</f>
        <v>0</v>
      </c>
      <c r="F21" s="15">
        <f t="shared" si="6"/>
        <v>60</v>
      </c>
      <c r="G21" s="200">
        <f>'[2]12'!H23</f>
        <v>0</v>
      </c>
      <c r="H21" s="201">
        <f>'[2]12'!I23</f>
        <v>29</v>
      </c>
      <c r="I21" s="201">
        <f>'[2]12'!J23</f>
        <v>0</v>
      </c>
      <c r="J21" s="201">
        <f>'[2]12'!K23</f>
        <v>0</v>
      </c>
      <c r="K21" s="15">
        <f t="shared" si="3"/>
        <v>29</v>
      </c>
      <c r="L21" s="18">
        <f>frq!C21</f>
        <v>1</v>
      </c>
      <c r="M21" s="125">
        <f t="shared" si="4"/>
        <v>-0.4</v>
      </c>
      <c r="N21" s="16">
        <f t="shared" si="0"/>
        <v>29</v>
      </c>
      <c r="O21" s="16">
        <f t="shared" si="1"/>
        <v>0</v>
      </c>
      <c r="P21" s="16">
        <f t="shared" si="2"/>
        <v>0</v>
      </c>
      <c r="Q21" s="17">
        <f t="shared" si="5"/>
        <v>28.6</v>
      </c>
      <c r="R21" s="18">
        <v>0.4</v>
      </c>
      <c r="S21" s="18"/>
    </row>
    <row r="22" spans="1:19">
      <c r="A22" s="8" t="s">
        <v>64</v>
      </c>
      <c r="B22" s="200">
        <f>'[2]12'!B24</f>
        <v>0</v>
      </c>
      <c r="C22" s="201">
        <f>'[2]12'!C24</f>
        <v>60</v>
      </c>
      <c r="D22" s="201">
        <f>'[2]12'!D24</f>
        <v>0</v>
      </c>
      <c r="E22" s="201">
        <f>'[2]12'!E24</f>
        <v>0</v>
      </c>
      <c r="F22" s="15">
        <f t="shared" si="6"/>
        <v>60</v>
      </c>
      <c r="G22" s="200">
        <f>'[2]12'!H24</f>
        <v>0</v>
      </c>
      <c r="H22" s="201">
        <f>'[2]12'!I24</f>
        <v>29</v>
      </c>
      <c r="I22" s="201">
        <f>'[2]12'!J24</f>
        <v>0</v>
      </c>
      <c r="J22" s="201">
        <f>'[2]12'!K24</f>
        <v>0</v>
      </c>
      <c r="K22" s="15">
        <f t="shared" si="3"/>
        <v>29</v>
      </c>
      <c r="L22" s="18">
        <f>frq!C22</f>
        <v>1</v>
      </c>
      <c r="M22" s="125">
        <f t="shared" si="4"/>
        <v>-0.4</v>
      </c>
      <c r="N22" s="16">
        <f t="shared" si="0"/>
        <v>29</v>
      </c>
      <c r="O22" s="16">
        <f t="shared" si="1"/>
        <v>0</v>
      </c>
      <c r="P22" s="16">
        <f t="shared" si="2"/>
        <v>0</v>
      </c>
      <c r="Q22" s="17">
        <f t="shared" si="5"/>
        <v>28.6</v>
      </c>
      <c r="R22" s="18">
        <v>0.4</v>
      </c>
      <c r="S22" s="18"/>
    </row>
    <row r="23" spans="1:19">
      <c r="A23" s="8" t="s">
        <v>65</v>
      </c>
      <c r="B23" s="200">
        <f>'[2]12'!B25</f>
        <v>0</v>
      </c>
      <c r="C23" s="201">
        <f>'[2]12'!C25</f>
        <v>60</v>
      </c>
      <c r="D23" s="201">
        <f>'[2]12'!D25</f>
        <v>0</v>
      </c>
      <c r="E23" s="201">
        <f>'[2]12'!E25</f>
        <v>0</v>
      </c>
      <c r="F23" s="15">
        <f t="shared" si="6"/>
        <v>60</v>
      </c>
      <c r="G23" s="200">
        <f>'[2]12'!H25</f>
        <v>0</v>
      </c>
      <c r="H23" s="201">
        <f>'[2]12'!I25</f>
        <v>29</v>
      </c>
      <c r="I23" s="201">
        <f>'[2]12'!J25</f>
        <v>0</v>
      </c>
      <c r="J23" s="201">
        <f>'[2]12'!K25</f>
        <v>0</v>
      </c>
      <c r="K23" s="15">
        <f t="shared" si="3"/>
        <v>29</v>
      </c>
      <c r="L23" s="18">
        <f>frq!C23</f>
        <v>1</v>
      </c>
      <c r="M23" s="125">
        <f t="shared" si="4"/>
        <v>-0.4</v>
      </c>
      <c r="N23" s="16">
        <f t="shared" si="0"/>
        <v>29</v>
      </c>
      <c r="O23" s="16">
        <f t="shared" si="1"/>
        <v>0</v>
      </c>
      <c r="P23" s="16">
        <f t="shared" si="2"/>
        <v>0</v>
      </c>
      <c r="Q23" s="17">
        <f t="shared" si="5"/>
        <v>28.6</v>
      </c>
      <c r="R23" s="18">
        <v>0.4</v>
      </c>
      <c r="S23" s="18"/>
    </row>
    <row r="24" spans="1:19">
      <c r="A24" s="8" t="s">
        <v>66</v>
      </c>
      <c r="B24" s="200">
        <f>'[2]12'!B26</f>
        <v>0</v>
      </c>
      <c r="C24" s="201">
        <f>'[2]12'!C26</f>
        <v>60</v>
      </c>
      <c r="D24" s="201">
        <f>'[2]12'!D26</f>
        <v>0</v>
      </c>
      <c r="E24" s="201">
        <f>'[2]12'!E26</f>
        <v>0</v>
      </c>
      <c r="F24" s="15">
        <f t="shared" si="6"/>
        <v>60</v>
      </c>
      <c r="G24" s="200">
        <f>'[2]12'!H26</f>
        <v>0</v>
      </c>
      <c r="H24" s="201">
        <f>'[2]12'!I26</f>
        <v>29</v>
      </c>
      <c r="I24" s="201">
        <f>'[2]12'!J26</f>
        <v>0</v>
      </c>
      <c r="J24" s="201">
        <f>'[2]12'!K26</f>
        <v>0</v>
      </c>
      <c r="K24" s="15">
        <f t="shared" si="3"/>
        <v>29</v>
      </c>
      <c r="L24" s="18">
        <f>frq!C24</f>
        <v>1</v>
      </c>
      <c r="M24" s="125">
        <f t="shared" si="4"/>
        <v>-0.4</v>
      </c>
      <c r="N24" s="16">
        <f t="shared" si="0"/>
        <v>29</v>
      </c>
      <c r="O24" s="16">
        <f t="shared" si="1"/>
        <v>0</v>
      </c>
      <c r="P24" s="16">
        <f t="shared" si="2"/>
        <v>0</v>
      </c>
      <c r="Q24" s="17">
        <f t="shared" si="5"/>
        <v>28.6</v>
      </c>
      <c r="R24" s="18">
        <v>0.4</v>
      </c>
      <c r="S24" s="18"/>
    </row>
    <row r="25" spans="1:19">
      <c r="A25" s="8" t="s">
        <v>67</v>
      </c>
      <c r="B25" s="200">
        <f>'[2]12'!B27</f>
        <v>0</v>
      </c>
      <c r="C25" s="201">
        <f>'[2]12'!C27</f>
        <v>60</v>
      </c>
      <c r="D25" s="201">
        <f>'[2]12'!D27</f>
        <v>0</v>
      </c>
      <c r="E25" s="201">
        <f>'[2]12'!E27</f>
        <v>0</v>
      </c>
      <c r="F25" s="15">
        <f t="shared" si="6"/>
        <v>60</v>
      </c>
      <c r="G25" s="200">
        <f>'[2]12'!H27</f>
        <v>0</v>
      </c>
      <c r="H25" s="201">
        <f>'[2]12'!I27</f>
        <v>29</v>
      </c>
      <c r="I25" s="201">
        <f>'[2]12'!J27</f>
        <v>0</v>
      </c>
      <c r="J25" s="201">
        <f>'[2]12'!K27</f>
        <v>0</v>
      </c>
      <c r="K25" s="15">
        <f t="shared" si="3"/>
        <v>29</v>
      </c>
      <c r="L25" s="18">
        <f>frq!C25</f>
        <v>1</v>
      </c>
      <c r="M25" s="125">
        <f t="shared" si="4"/>
        <v>-0.4</v>
      </c>
      <c r="N25" s="16">
        <f t="shared" si="0"/>
        <v>29</v>
      </c>
      <c r="O25" s="16">
        <f t="shared" si="1"/>
        <v>0</v>
      </c>
      <c r="P25" s="16">
        <f t="shared" si="2"/>
        <v>0</v>
      </c>
      <c r="Q25" s="17">
        <f t="shared" si="5"/>
        <v>28.6</v>
      </c>
      <c r="R25" s="18">
        <v>0.4</v>
      </c>
      <c r="S25" s="18"/>
    </row>
    <row r="26" spans="1:19">
      <c r="A26" s="8" t="s">
        <v>68</v>
      </c>
      <c r="B26" s="200">
        <f>'[2]12'!B28</f>
        <v>0</v>
      </c>
      <c r="C26" s="201">
        <f>'[2]12'!C28</f>
        <v>60</v>
      </c>
      <c r="D26" s="201">
        <f>'[2]12'!D28</f>
        <v>0</v>
      </c>
      <c r="E26" s="201">
        <f>'[2]12'!E28</f>
        <v>0</v>
      </c>
      <c r="F26" s="15">
        <f t="shared" si="6"/>
        <v>60</v>
      </c>
      <c r="G26" s="200">
        <f>'[2]12'!H28</f>
        <v>0</v>
      </c>
      <c r="H26" s="201">
        <f>'[2]12'!I28</f>
        <v>29</v>
      </c>
      <c r="I26" s="201">
        <f>'[2]12'!J28</f>
        <v>0</v>
      </c>
      <c r="J26" s="201">
        <f>'[2]12'!K28</f>
        <v>0</v>
      </c>
      <c r="K26" s="15">
        <f t="shared" si="3"/>
        <v>29</v>
      </c>
      <c r="L26" s="18">
        <f>frq!C26</f>
        <v>1</v>
      </c>
      <c r="M26" s="125">
        <f t="shared" si="4"/>
        <v>-0.4</v>
      </c>
      <c r="N26" s="16">
        <f t="shared" si="0"/>
        <v>29</v>
      </c>
      <c r="O26" s="16">
        <f t="shared" si="1"/>
        <v>0</v>
      </c>
      <c r="P26" s="16">
        <f t="shared" si="2"/>
        <v>0</v>
      </c>
      <c r="Q26" s="17">
        <f t="shared" si="5"/>
        <v>28.6</v>
      </c>
      <c r="R26" s="18">
        <v>0.4</v>
      </c>
      <c r="S26" s="18"/>
    </row>
    <row r="27" spans="1:19">
      <c r="A27" s="8" t="s">
        <v>69</v>
      </c>
      <c r="B27" s="200">
        <f>'[2]12'!B29</f>
        <v>0</v>
      </c>
      <c r="C27" s="201">
        <f>'[2]12'!C29</f>
        <v>60</v>
      </c>
      <c r="D27" s="201">
        <f>'[2]12'!D29</f>
        <v>0</v>
      </c>
      <c r="E27" s="201">
        <f>'[2]12'!E29</f>
        <v>0</v>
      </c>
      <c r="F27" s="15">
        <f t="shared" si="6"/>
        <v>60</v>
      </c>
      <c r="G27" s="200">
        <f>'[2]12'!H29</f>
        <v>0</v>
      </c>
      <c r="H27" s="201">
        <f>'[2]12'!I29</f>
        <v>29</v>
      </c>
      <c r="I27" s="201">
        <f>'[2]12'!J29</f>
        <v>0</v>
      </c>
      <c r="J27" s="201">
        <f>'[2]12'!K29</f>
        <v>0</v>
      </c>
      <c r="K27" s="15">
        <f t="shared" si="3"/>
        <v>29</v>
      </c>
      <c r="L27" s="18">
        <f>frq!C27</f>
        <v>1</v>
      </c>
      <c r="M27" s="125">
        <f t="shared" si="4"/>
        <v>-0.4</v>
      </c>
      <c r="N27" s="16">
        <f t="shared" si="0"/>
        <v>29</v>
      </c>
      <c r="O27" s="16">
        <f t="shared" si="1"/>
        <v>0</v>
      </c>
      <c r="P27" s="16">
        <f t="shared" si="2"/>
        <v>0</v>
      </c>
      <c r="Q27" s="17">
        <f t="shared" si="5"/>
        <v>28.6</v>
      </c>
      <c r="R27" s="18">
        <v>0.4</v>
      </c>
      <c r="S27" s="18"/>
    </row>
    <row r="28" spans="1:19">
      <c r="A28" s="8" t="s">
        <v>70</v>
      </c>
      <c r="B28" s="200">
        <f>'[2]12'!B30</f>
        <v>0</v>
      </c>
      <c r="C28" s="201">
        <f>'[2]12'!C30</f>
        <v>60</v>
      </c>
      <c r="D28" s="201">
        <f>'[2]12'!D30</f>
        <v>0</v>
      </c>
      <c r="E28" s="201">
        <f>'[2]12'!E30</f>
        <v>0</v>
      </c>
      <c r="F28" s="15">
        <f t="shared" si="6"/>
        <v>60</v>
      </c>
      <c r="G28" s="200">
        <f>'[2]12'!H30</f>
        <v>0</v>
      </c>
      <c r="H28" s="201">
        <f>'[2]12'!I30</f>
        <v>29</v>
      </c>
      <c r="I28" s="201">
        <f>'[2]12'!J30</f>
        <v>0</v>
      </c>
      <c r="J28" s="201">
        <f>'[2]12'!K30</f>
        <v>0</v>
      </c>
      <c r="K28" s="15">
        <f t="shared" si="3"/>
        <v>29</v>
      </c>
      <c r="L28" s="18">
        <f>frq!C28</f>
        <v>1</v>
      </c>
      <c r="M28" s="125">
        <f t="shared" si="4"/>
        <v>-0.4</v>
      </c>
      <c r="N28" s="16">
        <f t="shared" si="0"/>
        <v>29</v>
      </c>
      <c r="O28" s="16">
        <f t="shared" si="1"/>
        <v>0</v>
      </c>
      <c r="P28" s="16">
        <f t="shared" si="2"/>
        <v>0</v>
      </c>
      <c r="Q28" s="17">
        <f t="shared" si="5"/>
        <v>28.6</v>
      </c>
      <c r="R28" s="18">
        <v>0.4</v>
      </c>
      <c r="S28" s="18"/>
    </row>
    <row r="29" spans="1:19">
      <c r="A29" s="8" t="s">
        <v>71</v>
      </c>
      <c r="B29" s="200">
        <f>'[2]12'!B31</f>
        <v>0</v>
      </c>
      <c r="C29" s="201">
        <f>'[2]12'!C31</f>
        <v>60</v>
      </c>
      <c r="D29" s="201">
        <f>'[2]12'!D31</f>
        <v>0</v>
      </c>
      <c r="E29" s="201">
        <f>'[2]12'!E31</f>
        <v>0</v>
      </c>
      <c r="F29" s="15">
        <f t="shared" si="6"/>
        <v>60</v>
      </c>
      <c r="G29" s="200">
        <f>'[2]12'!H31</f>
        <v>0</v>
      </c>
      <c r="H29" s="201">
        <f>'[2]12'!I31</f>
        <v>29</v>
      </c>
      <c r="I29" s="201">
        <f>'[2]12'!J31</f>
        <v>0</v>
      </c>
      <c r="J29" s="201">
        <f>'[2]12'!K31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0">
        <f>'[2]12'!B32</f>
        <v>0</v>
      </c>
      <c r="C30" s="201">
        <f>'[2]12'!C32</f>
        <v>60</v>
      </c>
      <c r="D30" s="201">
        <f>'[2]12'!D32</f>
        <v>0</v>
      </c>
      <c r="E30" s="201">
        <f>'[2]12'!E32</f>
        <v>0</v>
      </c>
      <c r="F30" s="15">
        <f t="shared" si="6"/>
        <v>60</v>
      </c>
      <c r="G30" s="200">
        <f>'[2]12'!H32</f>
        <v>0</v>
      </c>
      <c r="H30" s="201">
        <f>'[2]12'!I32</f>
        <v>29</v>
      </c>
      <c r="I30" s="201">
        <f>'[2]12'!J32</f>
        <v>0</v>
      </c>
      <c r="J30" s="201">
        <f>'[2]12'!K32</f>
        <v>0</v>
      </c>
      <c r="K30" s="15">
        <f t="shared" si="3"/>
        <v>29</v>
      </c>
      <c r="L30" s="18">
        <f>frq!C30</f>
        <v>1</v>
      </c>
      <c r="M30" s="125">
        <f t="shared" si="4"/>
        <v>-0.4</v>
      </c>
      <c r="N30" s="16">
        <f t="shared" si="0"/>
        <v>29</v>
      </c>
      <c r="O30" s="16">
        <f t="shared" si="1"/>
        <v>0</v>
      </c>
      <c r="P30" s="16">
        <f t="shared" si="2"/>
        <v>0</v>
      </c>
      <c r="Q30" s="17">
        <f t="shared" si="5"/>
        <v>28.6</v>
      </c>
      <c r="R30" s="18">
        <v>0.4</v>
      </c>
      <c r="S30" s="18"/>
    </row>
    <row r="31" spans="1:19">
      <c r="A31" s="8" t="s">
        <v>73</v>
      </c>
      <c r="B31" s="200">
        <f>'[2]12'!B33</f>
        <v>0</v>
      </c>
      <c r="C31" s="201">
        <f>'[2]12'!C33</f>
        <v>60</v>
      </c>
      <c r="D31" s="201">
        <f>'[2]12'!D33</f>
        <v>0</v>
      </c>
      <c r="E31" s="201">
        <f>'[2]12'!E33</f>
        <v>0</v>
      </c>
      <c r="F31" s="15">
        <f t="shared" si="6"/>
        <v>60</v>
      </c>
      <c r="G31" s="200">
        <f>'[2]12'!H33</f>
        <v>0</v>
      </c>
      <c r="H31" s="201">
        <f>'[2]12'!I33</f>
        <v>29</v>
      </c>
      <c r="I31" s="201">
        <f>'[2]12'!J33</f>
        <v>0</v>
      </c>
      <c r="J31" s="201">
        <f>'[2]12'!K33</f>
        <v>0</v>
      </c>
      <c r="K31" s="15">
        <f t="shared" si="3"/>
        <v>29</v>
      </c>
      <c r="L31" s="18">
        <f>frq!C31</f>
        <v>1</v>
      </c>
      <c r="M31" s="125">
        <f t="shared" si="4"/>
        <v>-0.4</v>
      </c>
      <c r="N31" s="16">
        <f t="shared" si="0"/>
        <v>29</v>
      </c>
      <c r="O31" s="16">
        <f t="shared" si="1"/>
        <v>0</v>
      </c>
      <c r="P31" s="16">
        <f t="shared" si="2"/>
        <v>0</v>
      </c>
      <c r="Q31" s="17">
        <f t="shared" si="5"/>
        <v>28.6</v>
      </c>
      <c r="R31" s="18">
        <v>0.4</v>
      </c>
      <c r="S31" s="18"/>
    </row>
    <row r="32" spans="1:19">
      <c r="A32" s="8" t="s">
        <v>74</v>
      </c>
      <c r="B32" s="200">
        <f>'[2]12'!B34</f>
        <v>0</v>
      </c>
      <c r="C32" s="201">
        <f>'[2]12'!C34</f>
        <v>60</v>
      </c>
      <c r="D32" s="201">
        <f>'[2]12'!D34</f>
        <v>0</v>
      </c>
      <c r="E32" s="201">
        <f>'[2]12'!E34</f>
        <v>0</v>
      </c>
      <c r="F32" s="15">
        <f t="shared" si="6"/>
        <v>60</v>
      </c>
      <c r="G32" s="200">
        <f>'[2]12'!H34</f>
        <v>0</v>
      </c>
      <c r="H32" s="201">
        <f>'[2]12'!I34</f>
        <v>29</v>
      </c>
      <c r="I32" s="201">
        <f>'[2]12'!J34</f>
        <v>0</v>
      </c>
      <c r="J32" s="201">
        <f>'[2]12'!K34</f>
        <v>0</v>
      </c>
      <c r="K32" s="15">
        <f t="shared" si="3"/>
        <v>29</v>
      </c>
      <c r="L32" s="18">
        <f>frq!C32</f>
        <v>1</v>
      </c>
      <c r="M32" s="125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  <c r="S32" s="18"/>
    </row>
    <row r="33" spans="1:19">
      <c r="A33" s="8" t="s">
        <v>75</v>
      </c>
      <c r="B33" s="200">
        <f>'[2]12'!B35</f>
        <v>0</v>
      </c>
      <c r="C33" s="201">
        <f>'[2]12'!C35</f>
        <v>60</v>
      </c>
      <c r="D33" s="201">
        <f>'[2]12'!D35</f>
        <v>0</v>
      </c>
      <c r="E33" s="201">
        <f>'[2]12'!E35</f>
        <v>0</v>
      </c>
      <c r="F33" s="15">
        <f t="shared" si="6"/>
        <v>60</v>
      </c>
      <c r="G33" s="200">
        <f>'[2]12'!H35</f>
        <v>0</v>
      </c>
      <c r="H33" s="201">
        <f>'[2]12'!I35</f>
        <v>29</v>
      </c>
      <c r="I33" s="201">
        <f>'[2]12'!J35</f>
        <v>0</v>
      </c>
      <c r="J33" s="201">
        <f>'[2]12'!K35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0">
        <f>'[2]12'!B36</f>
        <v>0</v>
      </c>
      <c r="C34" s="201">
        <f>'[2]12'!C36</f>
        <v>60</v>
      </c>
      <c r="D34" s="201">
        <f>'[2]12'!D36</f>
        <v>0</v>
      </c>
      <c r="E34" s="201">
        <f>'[2]12'!E36</f>
        <v>0</v>
      </c>
      <c r="F34" s="15">
        <f t="shared" si="6"/>
        <v>60</v>
      </c>
      <c r="G34" s="200">
        <f>'[2]12'!H36</f>
        <v>0</v>
      </c>
      <c r="H34" s="201">
        <f>'[2]12'!I36</f>
        <v>29</v>
      </c>
      <c r="I34" s="201">
        <f>'[2]12'!J36</f>
        <v>0</v>
      </c>
      <c r="J34" s="201">
        <f>'[2]12'!K36</f>
        <v>0</v>
      </c>
      <c r="K34" s="15">
        <f t="shared" si="3"/>
        <v>29</v>
      </c>
      <c r="L34" s="18">
        <f>frq!C34</f>
        <v>1</v>
      </c>
      <c r="M34" s="125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  <c r="S34" s="18"/>
    </row>
    <row r="35" spans="1:19">
      <c r="A35" s="8" t="s">
        <v>77</v>
      </c>
      <c r="B35" s="200">
        <f>'[2]12'!B37</f>
        <v>0</v>
      </c>
      <c r="C35" s="201">
        <f>'[2]12'!C37</f>
        <v>60</v>
      </c>
      <c r="D35" s="201">
        <f>'[2]12'!D37</f>
        <v>0</v>
      </c>
      <c r="E35" s="201">
        <f>'[2]12'!E37</f>
        <v>0</v>
      </c>
      <c r="F35" s="15">
        <f t="shared" si="6"/>
        <v>60</v>
      </c>
      <c r="G35" s="200">
        <f>'[2]12'!H37</f>
        <v>0</v>
      </c>
      <c r="H35" s="201">
        <f>'[2]12'!I37</f>
        <v>28</v>
      </c>
      <c r="I35" s="201">
        <f>'[2]12'!J37</f>
        <v>0</v>
      </c>
      <c r="J35" s="201">
        <f>'[2]12'!K37</f>
        <v>0</v>
      </c>
      <c r="K35" s="15">
        <f t="shared" si="3"/>
        <v>28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  <c r="S35" s="18"/>
    </row>
    <row r="36" spans="1:19">
      <c r="A36" s="8" t="s">
        <v>78</v>
      </c>
      <c r="B36" s="200">
        <f>'[2]12'!B38</f>
        <v>0</v>
      </c>
      <c r="C36" s="201">
        <f>'[2]12'!C38</f>
        <v>60</v>
      </c>
      <c r="D36" s="201">
        <f>'[2]12'!D38</f>
        <v>0</v>
      </c>
      <c r="E36" s="201">
        <f>'[2]12'!E38</f>
        <v>0</v>
      </c>
      <c r="F36" s="15">
        <f t="shared" si="6"/>
        <v>60</v>
      </c>
      <c r="G36" s="200">
        <f>'[2]12'!H38</f>
        <v>0</v>
      </c>
      <c r="H36" s="201">
        <f>'[2]12'!I38</f>
        <v>28</v>
      </c>
      <c r="I36" s="201">
        <f>'[2]12'!J38</f>
        <v>0</v>
      </c>
      <c r="J36" s="201">
        <f>'[2]12'!K38</f>
        <v>0</v>
      </c>
      <c r="K36" s="15">
        <f t="shared" si="3"/>
        <v>28</v>
      </c>
      <c r="L36" s="18">
        <f>frq!C36</f>
        <v>1</v>
      </c>
      <c r="M36" s="125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  <c r="S36" s="18"/>
    </row>
    <row r="37" spans="1:19">
      <c r="A37" s="8" t="s">
        <v>79</v>
      </c>
      <c r="B37" s="200">
        <f>'[2]12'!B39</f>
        <v>0</v>
      </c>
      <c r="C37" s="201">
        <f>'[2]12'!C39</f>
        <v>60</v>
      </c>
      <c r="D37" s="201">
        <f>'[2]12'!D39</f>
        <v>0</v>
      </c>
      <c r="E37" s="201">
        <f>'[2]12'!E39</f>
        <v>0</v>
      </c>
      <c r="F37" s="15">
        <f t="shared" si="6"/>
        <v>60</v>
      </c>
      <c r="G37" s="200">
        <f>'[2]12'!H39</f>
        <v>0</v>
      </c>
      <c r="H37" s="201">
        <f>'[2]12'!I39</f>
        <v>28</v>
      </c>
      <c r="I37" s="201">
        <f>'[2]12'!J39</f>
        <v>0</v>
      </c>
      <c r="J37" s="201">
        <f>'[2]12'!K39</f>
        <v>0</v>
      </c>
      <c r="K37" s="15">
        <f t="shared" si="3"/>
        <v>28</v>
      </c>
      <c r="L37" s="18">
        <f>frq!C37</f>
        <v>1</v>
      </c>
      <c r="M37" s="125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  <c r="S37" s="18"/>
    </row>
    <row r="38" spans="1:19">
      <c r="A38" s="8" t="s">
        <v>80</v>
      </c>
      <c r="B38" s="200">
        <f>'[2]12'!B40</f>
        <v>0</v>
      </c>
      <c r="C38" s="201">
        <f>'[2]12'!C40</f>
        <v>60</v>
      </c>
      <c r="D38" s="201">
        <f>'[2]12'!D40</f>
        <v>0</v>
      </c>
      <c r="E38" s="201">
        <f>'[2]12'!E40</f>
        <v>0</v>
      </c>
      <c r="F38" s="15">
        <f t="shared" si="6"/>
        <v>60</v>
      </c>
      <c r="G38" s="200">
        <f>'[2]12'!H40</f>
        <v>0</v>
      </c>
      <c r="H38" s="201">
        <f>'[2]12'!I40</f>
        <v>28</v>
      </c>
      <c r="I38" s="201">
        <f>'[2]12'!J40</f>
        <v>0</v>
      </c>
      <c r="J38" s="201">
        <f>'[2]12'!K40</f>
        <v>0</v>
      </c>
      <c r="K38" s="15">
        <f t="shared" si="3"/>
        <v>28</v>
      </c>
      <c r="L38" s="18">
        <f>frq!C38</f>
        <v>1</v>
      </c>
      <c r="M38" s="125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  <c r="S38" s="18"/>
    </row>
    <row r="39" spans="1:19">
      <c r="A39" s="8" t="s">
        <v>81</v>
      </c>
      <c r="B39" s="200">
        <f>'[2]12'!B41</f>
        <v>0</v>
      </c>
      <c r="C39" s="201">
        <f>'[2]12'!C41</f>
        <v>60</v>
      </c>
      <c r="D39" s="201">
        <f>'[2]12'!D41</f>
        <v>0</v>
      </c>
      <c r="E39" s="201">
        <f>'[2]12'!E41</f>
        <v>0</v>
      </c>
      <c r="F39" s="15">
        <f t="shared" si="6"/>
        <v>60</v>
      </c>
      <c r="G39" s="200">
        <f>'[2]12'!H41</f>
        <v>0</v>
      </c>
      <c r="H39" s="201">
        <f>'[2]12'!I41</f>
        <v>28</v>
      </c>
      <c r="I39" s="201">
        <f>'[2]12'!J41</f>
        <v>0</v>
      </c>
      <c r="J39" s="201">
        <f>'[2]12'!K41</f>
        <v>0</v>
      </c>
      <c r="K39" s="15">
        <f t="shared" si="3"/>
        <v>28</v>
      </c>
      <c r="L39" s="18">
        <f>frq!C39</f>
        <v>1</v>
      </c>
      <c r="M39" s="125">
        <f t="shared" si="4"/>
        <v>-0.7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27.3</v>
      </c>
      <c r="R39" s="18">
        <v>0.7</v>
      </c>
      <c r="S39" s="18"/>
    </row>
    <row r="40" spans="1:19">
      <c r="A40" s="8" t="s">
        <v>82</v>
      </c>
      <c r="B40" s="200">
        <f>'[2]12'!B42</f>
        <v>0</v>
      </c>
      <c r="C40" s="201">
        <f>'[2]12'!C42</f>
        <v>60</v>
      </c>
      <c r="D40" s="201">
        <f>'[2]12'!D42</f>
        <v>0</v>
      </c>
      <c r="E40" s="201">
        <f>'[2]12'!E42</f>
        <v>0</v>
      </c>
      <c r="F40" s="15">
        <f t="shared" si="6"/>
        <v>60</v>
      </c>
      <c r="G40" s="200">
        <f>'[2]12'!H42</f>
        <v>0</v>
      </c>
      <c r="H40" s="201">
        <f>'[2]12'!I42</f>
        <v>28</v>
      </c>
      <c r="I40" s="201">
        <f>'[2]12'!J42</f>
        <v>0</v>
      </c>
      <c r="J40" s="201">
        <f>'[2]12'!K42</f>
        <v>0</v>
      </c>
      <c r="K40" s="15">
        <f t="shared" si="3"/>
        <v>28</v>
      </c>
      <c r="L40" s="18">
        <f>frq!C40</f>
        <v>1</v>
      </c>
      <c r="M40" s="125">
        <f t="shared" si="4"/>
        <v>-0.7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27.3</v>
      </c>
      <c r="R40" s="18">
        <v>0.7</v>
      </c>
      <c r="S40" s="18"/>
    </row>
    <row r="41" spans="1:19">
      <c r="A41" s="8" t="s">
        <v>83</v>
      </c>
      <c r="B41" s="200">
        <f>'[2]12'!B43</f>
        <v>0</v>
      </c>
      <c r="C41" s="201">
        <f>'[2]12'!C43</f>
        <v>60</v>
      </c>
      <c r="D41" s="201">
        <f>'[2]12'!D43</f>
        <v>0</v>
      </c>
      <c r="E41" s="201">
        <f>'[2]12'!E43</f>
        <v>0</v>
      </c>
      <c r="F41" s="15">
        <f t="shared" si="6"/>
        <v>60</v>
      </c>
      <c r="G41" s="200">
        <f>'[2]12'!H43</f>
        <v>0</v>
      </c>
      <c r="H41" s="201">
        <f>'[2]12'!I43</f>
        <v>28</v>
      </c>
      <c r="I41" s="201">
        <f>'[2]12'!J43</f>
        <v>0</v>
      </c>
      <c r="J41" s="201">
        <f>'[2]12'!K43</f>
        <v>0</v>
      </c>
      <c r="K41" s="15">
        <f t="shared" si="3"/>
        <v>28</v>
      </c>
      <c r="L41" s="18">
        <f>frq!C41</f>
        <v>1</v>
      </c>
      <c r="M41" s="125">
        <f t="shared" si="4"/>
        <v>-0.7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27.3</v>
      </c>
      <c r="R41" s="18">
        <v>0.7</v>
      </c>
      <c r="S41" s="18"/>
    </row>
    <row r="42" spans="1:19">
      <c r="A42" s="8" t="s">
        <v>84</v>
      </c>
      <c r="B42" s="200">
        <f>'[2]12'!B44</f>
        <v>0</v>
      </c>
      <c r="C42" s="201">
        <f>'[2]12'!C44</f>
        <v>60</v>
      </c>
      <c r="D42" s="201">
        <f>'[2]12'!D44</f>
        <v>0</v>
      </c>
      <c r="E42" s="201">
        <f>'[2]12'!E44</f>
        <v>0</v>
      </c>
      <c r="F42" s="15">
        <f t="shared" si="6"/>
        <v>60</v>
      </c>
      <c r="G42" s="200">
        <f>'[2]12'!H44</f>
        <v>0</v>
      </c>
      <c r="H42" s="201">
        <f>'[2]12'!I44</f>
        <v>28</v>
      </c>
      <c r="I42" s="201">
        <f>'[2]12'!J44</f>
        <v>0</v>
      </c>
      <c r="J42" s="201">
        <f>'[2]12'!K44</f>
        <v>0</v>
      </c>
      <c r="K42" s="15">
        <f t="shared" si="3"/>
        <v>28</v>
      </c>
      <c r="L42" s="18">
        <f>frq!C42</f>
        <v>1</v>
      </c>
      <c r="M42" s="125">
        <f t="shared" si="4"/>
        <v>-0.7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27.3</v>
      </c>
      <c r="R42" s="18">
        <v>0.7</v>
      </c>
      <c r="S42" s="18"/>
    </row>
    <row r="43" spans="1:19">
      <c r="A43" s="8" t="s">
        <v>85</v>
      </c>
      <c r="B43" s="200">
        <f>'[2]12'!B45</f>
        <v>0</v>
      </c>
      <c r="C43" s="201">
        <f>'[2]12'!C45</f>
        <v>60</v>
      </c>
      <c r="D43" s="201">
        <f>'[2]12'!D45</f>
        <v>0</v>
      </c>
      <c r="E43" s="201">
        <f>'[2]12'!E45</f>
        <v>0</v>
      </c>
      <c r="F43" s="15">
        <f t="shared" si="6"/>
        <v>60</v>
      </c>
      <c r="G43" s="200">
        <f>'[2]12'!H45</f>
        <v>0</v>
      </c>
      <c r="H43" s="201">
        <f>'[2]12'!I45</f>
        <v>28</v>
      </c>
      <c r="I43" s="201">
        <f>'[2]12'!J45</f>
        <v>0</v>
      </c>
      <c r="J43" s="201">
        <f>'[2]12'!K45</f>
        <v>0</v>
      </c>
      <c r="K43" s="15">
        <f t="shared" si="3"/>
        <v>28</v>
      </c>
      <c r="L43" s="18">
        <f>frq!C43</f>
        <v>1</v>
      </c>
      <c r="M43" s="125">
        <f t="shared" si="4"/>
        <v>-0.7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27.3</v>
      </c>
      <c r="R43" s="18">
        <v>0.7</v>
      </c>
      <c r="S43" s="18"/>
    </row>
    <row r="44" spans="1:19">
      <c r="A44" s="8" t="s">
        <v>86</v>
      </c>
      <c r="B44" s="200">
        <f>'[2]12'!B46</f>
        <v>0</v>
      </c>
      <c r="C44" s="201">
        <f>'[2]12'!C46</f>
        <v>60</v>
      </c>
      <c r="D44" s="201">
        <f>'[2]12'!D46</f>
        <v>0</v>
      </c>
      <c r="E44" s="201">
        <f>'[2]12'!E46</f>
        <v>0</v>
      </c>
      <c r="F44" s="15">
        <f t="shared" si="6"/>
        <v>60</v>
      </c>
      <c r="G44" s="200">
        <f>'[2]12'!H46</f>
        <v>0</v>
      </c>
      <c r="H44" s="201">
        <f>'[2]12'!I46</f>
        <v>27</v>
      </c>
      <c r="I44" s="201">
        <f>'[2]12'!J46</f>
        <v>0</v>
      </c>
      <c r="J44" s="201">
        <f>'[2]12'!K46</f>
        <v>0</v>
      </c>
      <c r="K44" s="15">
        <f t="shared" si="3"/>
        <v>27</v>
      </c>
      <c r="L44" s="18">
        <f>frq!C44</f>
        <v>1</v>
      </c>
      <c r="M44" s="125">
        <f t="shared" si="4"/>
        <v>-0.7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26.3</v>
      </c>
      <c r="R44" s="18">
        <v>0.7</v>
      </c>
      <c r="S44" s="18"/>
    </row>
    <row r="45" spans="1:19">
      <c r="A45" s="8" t="s">
        <v>87</v>
      </c>
      <c r="B45" s="200">
        <f>'[2]12'!B47</f>
        <v>0</v>
      </c>
      <c r="C45" s="201">
        <f>'[2]12'!C47</f>
        <v>60</v>
      </c>
      <c r="D45" s="201">
        <f>'[2]12'!D47</f>
        <v>0</v>
      </c>
      <c r="E45" s="201">
        <f>'[2]12'!E47</f>
        <v>0</v>
      </c>
      <c r="F45" s="15">
        <f t="shared" si="6"/>
        <v>60</v>
      </c>
      <c r="G45" s="200">
        <f>'[2]12'!H47</f>
        <v>0</v>
      </c>
      <c r="H45" s="201">
        <f>'[2]12'!I47</f>
        <v>27</v>
      </c>
      <c r="I45" s="201">
        <f>'[2]12'!J47</f>
        <v>0</v>
      </c>
      <c r="J45" s="201">
        <f>'[2]12'!K47</f>
        <v>0</v>
      </c>
      <c r="K45" s="15">
        <f t="shared" si="3"/>
        <v>27</v>
      </c>
      <c r="L45" s="18">
        <f>frq!C45</f>
        <v>1</v>
      </c>
      <c r="M45" s="125">
        <f t="shared" si="4"/>
        <v>-0.7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26.3</v>
      </c>
      <c r="R45" s="18">
        <v>0.7</v>
      </c>
      <c r="S45" s="18"/>
    </row>
    <row r="46" spans="1:19">
      <c r="A46" s="8" t="s">
        <v>88</v>
      </c>
      <c r="B46" s="200">
        <f>'[2]12'!B48</f>
        <v>0</v>
      </c>
      <c r="C46" s="201">
        <f>'[2]12'!C48</f>
        <v>60</v>
      </c>
      <c r="D46" s="201">
        <f>'[2]12'!D48</f>
        <v>0</v>
      </c>
      <c r="E46" s="201">
        <f>'[2]12'!E48</f>
        <v>0</v>
      </c>
      <c r="F46" s="15">
        <f t="shared" si="6"/>
        <v>60</v>
      </c>
      <c r="G46" s="200">
        <f>'[2]12'!H48</f>
        <v>0</v>
      </c>
      <c r="H46" s="201">
        <f>'[2]12'!I48</f>
        <v>27</v>
      </c>
      <c r="I46" s="201">
        <f>'[2]12'!J48</f>
        <v>0</v>
      </c>
      <c r="J46" s="201">
        <f>'[2]12'!K48</f>
        <v>0</v>
      </c>
      <c r="K46" s="15">
        <f t="shared" si="3"/>
        <v>27</v>
      </c>
      <c r="L46" s="18">
        <f>frq!C46</f>
        <v>1</v>
      </c>
      <c r="M46" s="125">
        <f t="shared" si="4"/>
        <v>-0.7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26.3</v>
      </c>
      <c r="R46" s="18">
        <v>0.7</v>
      </c>
      <c r="S46" s="18"/>
    </row>
    <row r="47" spans="1:19">
      <c r="A47" s="8" t="s">
        <v>89</v>
      </c>
      <c r="B47" s="200">
        <f>'[2]12'!B49</f>
        <v>0</v>
      </c>
      <c r="C47" s="201">
        <f>'[2]12'!C49</f>
        <v>60</v>
      </c>
      <c r="D47" s="201">
        <f>'[2]12'!D49</f>
        <v>0</v>
      </c>
      <c r="E47" s="201">
        <f>'[2]12'!E49</f>
        <v>0</v>
      </c>
      <c r="F47" s="15">
        <f t="shared" si="6"/>
        <v>60</v>
      </c>
      <c r="G47" s="200">
        <f>'[2]12'!H49</f>
        <v>0</v>
      </c>
      <c r="H47" s="201">
        <f>'[2]12'!I49</f>
        <v>27</v>
      </c>
      <c r="I47" s="201">
        <f>'[2]12'!J49</f>
        <v>0</v>
      </c>
      <c r="J47" s="201">
        <f>'[2]12'!K49</f>
        <v>0</v>
      </c>
      <c r="K47" s="15">
        <f t="shared" si="3"/>
        <v>27</v>
      </c>
      <c r="L47" s="18">
        <f>frq!C47</f>
        <v>1</v>
      </c>
      <c r="M47" s="125">
        <f t="shared" si="4"/>
        <v>-0.7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26.3</v>
      </c>
      <c r="R47" s="18">
        <v>0.7</v>
      </c>
      <c r="S47" s="18"/>
    </row>
    <row r="48" spans="1:19">
      <c r="A48" s="8" t="s">
        <v>90</v>
      </c>
      <c r="B48" s="200">
        <f>'[2]12'!B50</f>
        <v>0</v>
      </c>
      <c r="C48" s="201">
        <f>'[2]12'!C50</f>
        <v>60</v>
      </c>
      <c r="D48" s="201">
        <f>'[2]12'!D50</f>
        <v>0</v>
      </c>
      <c r="E48" s="201">
        <f>'[2]12'!E50</f>
        <v>0</v>
      </c>
      <c r="F48" s="15">
        <f t="shared" si="6"/>
        <v>60</v>
      </c>
      <c r="G48" s="200">
        <f>'[2]12'!H50</f>
        <v>0</v>
      </c>
      <c r="H48" s="201">
        <f>'[2]12'!I50</f>
        <v>27</v>
      </c>
      <c r="I48" s="201">
        <f>'[2]12'!J50</f>
        <v>0</v>
      </c>
      <c r="J48" s="201">
        <f>'[2]12'!K50</f>
        <v>0</v>
      </c>
      <c r="K48" s="15">
        <f t="shared" si="3"/>
        <v>27</v>
      </c>
      <c r="L48" s="18">
        <f>frq!C48</f>
        <v>1</v>
      </c>
      <c r="M48" s="125">
        <f t="shared" si="4"/>
        <v>-0.7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26.3</v>
      </c>
      <c r="R48" s="18">
        <v>0.7</v>
      </c>
      <c r="S48" s="18"/>
    </row>
    <row r="49" spans="1:19">
      <c r="A49" s="8" t="s">
        <v>91</v>
      </c>
      <c r="B49" s="200">
        <f>'[2]12'!B51</f>
        <v>0</v>
      </c>
      <c r="C49" s="201">
        <f>'[2]12'!C51</f>
        <v>60</v>
      </c>
      <c r="D49" s="201">
        <f>'[2]12'!D51</f>
        <v>0</v>
      </c>
      <c r="E49" s="201">
        <f>'[2]12'!E51</f>
        <v>0</v>
      </c>
      <c r="F49" s="15">
        <f t="shared" si="6"/>
        <v>60</v>
      </c>
      <c r="G49" s="200">
        <f>'[2]12'!H51</f>
        <v>0</v>
      </c>
      <c r="H49" s="201">
        <f>'[2]12'!I51</f>
        <v>27</v>
      </c>
      <c r="I49" s="201">
        <f>'[2]12'!J51</f>
        <v>0</v>
      </c>
      <c r="J49" s="201">
        <f>'[2]12'!K51</f>
        <v>0</v>
      </c>
      <c r="K49" s="15">
        <f t="shared" si="3"/>
        <v>27</v>
      </c>
      <c r="L49" s="18">
        <f>frq!C49</f>
        <v>1</v>
      </c>
      <c r="M49" s="125">
        <f t="shared" si="4"/>
        <v>-0.7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26.3</v>
      </c>
      <c r="R49" s="18">
        <v>0.7</v>
      </c>
      <c r="S49" s="18"/>
    </row>
    <row r="50" spans="1:19">
      <c r="A50" s="8" t="s">
        <v>92</v>
      </c>
      <c r="B50" s="200">
        <f>'[2]12'!B52</f>
        <v>0</v>
      </c>
      <c r="C50" s="201">
        <f>'[2]12'!C52</f>
        <v>60</v>
      </c>
      <c r="D50" s="201">
        <f>'[2]12'!D52</f>
        <v>0</v>
      </c>
      <c r="E50" s="201">
        <f>'[2]12'!E52</f>
        <v>0</v>
      </c>
      <c r="F50" s="15">
        <f t="shared" si="6"/>
        <v>60</v>
      </c>
      <c r="G50" s="200">
        <f>'[2]12'!H52</f>
        <v>0</v>
      </c>
      <c r="H50" s="201">
        <f>'[2]12'!I52</f>
        <v>26</v>
      </c>
      <c r="I50" s="201">
        <f>'[2]12'!J52</f>
        <v>0</v>
      </c>
      <c r="J50" s="201">
        <f>'[2]12'!K52</f>
        <v>0</v>
      </c>
      <c r="K50" s="15">
        <f t="shared" si="3"/>
        <v>26</v>
      </c>
      <c r="L50" s="18">
        <f>frq!C50</f>
        <v>1</v>
      </c>
      <c r="M50" s="125">
        <f t="shared" si="4"/>
        <v>-0.7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25.3</v>
      </c>
      <c r="R50" s="18">
        <v>0.7</v>
      </c>
      <c r="S50" s="18"/>
    </row>
    <row r="51" spans="1:19">
      <c r="A51" s="8" t="s">
        <v>93</v>
      </c>
      <c r="B51" s="200">
        <f>'[2]12'!B53</f>
        <v>0</v>
      </c>
      <c r="C51" s="201">
        <f>'[2]12'!C53</f>
        <v>60</v>
      </c>
      <c r="D51" s="201">
        <f>'[2]12'!D53</f>
        <v>0</v>
      </c>
      <c r="E51" s="201">
        <f>'[2]12'!E53</f>
        <v>0</v>
      </c>
      <c r="F51" s="15">
        <f t="shared" si="6"/>
        <v>60</v>
      </c>
      <c r="G51" s="200">
        <f>'[2]12'!H53</f>
        <v>0</v>
      </c>
      <c r="H51" s="201">
        <f>'[2]12'!I53</f>
        <v>26</v>
      </c>
      <c r="I51" s="201">
        <f>'[2]12'!J53</f>
        <v>0</v>
      </c>
      <c r="J51" s="201">
        <f>'[2]12'!K53</f>
        <v>0</v>
      </c>
      <c r="K51" s="15">
        <f t="shared" si="3"/>
        <v>26</v>
      </c>
      <c r="L51" s="18">
        <f>frq!C51</f>
        <v>1</v>
      </c>
      <c r="M51" s="125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  <c r="S51" s="18"/>
    </row>
    <row r="52" spans="1:19">
      <c r="A52" s="8" t="s">
        <v>94</v>
      </c>
      <c r="B52" s="200">
        <f>'[2]12'!B54</f>
        <v>0</v>
      </c>
      <c r="C52" s="201">
        <f>'[2]12'!C54</f>
        <v>60</v>
      </c>
      <c r="D52" s="201">
        <f>'[2]12'!D54</f>
        <v>0</v>
      </c>
      <c r="E52" s="201">
        <f>'[2]12'!E54</f>
        <v>0</v>
      </c>
      <c r="F52" s="15">
        <f t="shared" si="6"/>
        <v>60</v>
      </c>
      <c r="G52" s="200">
        <f>'[2]12'!H54</f>
        <v>0</v>
      </c>
      <c r="H52" s="201">
        <f>'[2]12'!I54</f>
        <v>26</v>
      </c>
      <c r="I52" s="201">
        <f>'[2]12'!J54</f>
        <v>0</v>
      </c>
      <c r="J52" s="201">
        <f>'[2]12'!K54</f>
        <v>0</v>
      </c>
      <c r="K52" s="15">
        <f t="shared" si="3"/>
        <v>26</v>
      </c>
      <c r="L52" s="18">
        <f>frq!C52</f>
        <v>1</v>
      </c>
      <c r="M52" s="125">
        <f t="shared" si="4"/>
        <v>-0.7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25.3</v>
      </c>
      <c r="R52" s="18">
        <v>0.7</v>
      </c>
      <c r="S52" s="18"/>
    </row>
    <row r="53" spans="1:19">
      <c r="A53" s="8" t="s">
        <v>95</v>
      </c>
      <c r="B53" s="200">
        <f>'[2]12'!B55</f>
        <v>0</v>
      </c>
      <c r="C53" s="201">
        <f>'[2]12'!C55</f>
        <v>60</v>
      </c>
      <c r="D53" s="201">
        <f>'[2]12'!D55</f>
        <v>0</v>
      </c>
      <c r="E53" s="201">
        <f>'[2]12'!E55</f>
        <v>0</v>
      </c>
      <c r="F53" s="15">
        <f t="shared" si="6"/>
        <v>60</v>
      </c>
      <c r="G53" s="200">
        <f>'[2]12'!H55</f>
        <v>0</v>
      </c>
      <c r="H53" s="201">
        <f>'[2]12'!I55</f>
        <v>26</v>
      </c>
      <c r="I53" s="201">
        <f>'[2]12'!J55</f>
        <v>0</v>
      </c>
      <c r="J53" s="201">
        <f>'[2]12'!K55</f>
        <v>0</v>
      </c>
      <c r="K53" s="15">
        <f t="shared" si="3"/>
        <v>26</v>
      </c>
      <c r="L53" s="18">
        <f>frq!C53</f>
        <v>1</v>
      </c>
      <c r="M53" s="125">
        <f t="shared" si="4"/>
        <v>-0.7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25.3</v>
      </c>
      <c r="R53" s="18">
        <v>0.7</v>
      </c>
      <c r="S53" s="18"/>
    </row>
    <row r="54" spans="1:19">
      <c r="A54" s="8" t="s">
        <v>96</v>
      </c>
      <c r="B54" s="200">
        <f>'[2]12'!B56</f>
        <v>0</v>
      </c>
      <c r="C54" s="201">
        <f>'[2]12'!C56</f>
        <v>60</v>
      </c>
      <c r="D54" s="201">
        <f>'[2]12'!D56</f>
        <v>0</v>
      </c>
      <c r="E54" s="201">
        <f>'[2]12'!E56</f>
        <v>0</v>
      </c>
      <c r="F54" s="15">
        <f t="shared" si="6"/>
        <v>60</v>
      </c>
      <c r="G54" s="200">
        <f>'[2]12'!H56</f>
        <v>0</v>
      </c>
      <c r="H54" s="201">
        <f>'[2]12'!I56</f>
        <v>26</v>
      </c>
      <c r="I54" s="201">
        <f>'[2]12'!J56</f>
        <v>0</v>
      </c>
      <c r="J54" s="201">
        <f>'[2]12'!K56</f>
        <v>0</v>
      </c>
      <c r="K54" s="15">
        <f t="shared" si="3"/>
        <v>26</v>
      </c>
      <c r="L54" s="18">
        <f>frq!C54</f>
        <v>1</v>
      </c>
      <c r="M54" s="125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  <c r="S54" s="18"/>
    </row>
    <row r="55" spans="1:19">
      <c r="A55" s="8" t="s">
        <v>97</v>
      </c>
      <c r="B55" s="200">
        <f>'[2]12'!B57</f>
        <v>0</v>
      </c>
      <c r="C55" s="201">
        <f>'[2]12'!C57</f>
        <v>60</v>
      </c>
      <c r="D55" s="201">
        <f>'[2]12'!D57</f>
        <v>0</v>
      </c>
      <c r="E55" s="201">
        <f>'[2]12'!E57</f>
        <v>0</v>
      </c>
      <c r="F55" s="15">
        <f t="shared" si="6"/>
        <v>60</v>
      </c>
      <c r="G55" s="200">
        <f>'[2]12'!H57</f>
        <v>0</v>
      </c>
      <c r="H55" s="201">
        <f>'[2]12'!I57</f>
        <v>26</v>
      </c>
      <c r="I55" s="201">
        <f>'[2]12'!J57</f>
        <v>0</v>
      </c>
      <c r="J55" s="201">
        <f>'[2]12'!K57</f>
        <v>0</v>
      </c>
      <c r="K55" s="15">
        <f t="shared" si="3"/>
        <v>26</v>
      </c>
      <c r="L55" s="18">
        <f>frq!C55</f>
        <v>1</v>
      </c>
      <c r="M55" s="125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  <c r="S55" s="18"/>
    </row>
    <row r="56" spans="1:19">
      <c r="A56" s="8" t="s">
        <v>98</v>
      </c>
      <c r="B56" s="200">
        <f>'[2]12'!B58</f>
        <v>0</v>
      </c>
      <c r="C56" s="201">
        <f>'[2]12'!C58</f>
        <v>60</v>
      </c>
      <c r="D56" s="201">
        <f>'[2]12'!D58</f>
        <v>0</v>
      </c>
      <c r="E56" s="201">
        <f>'[2]12'!E58</f>
        <v>0</v>
      </c>
      <c r="F56" s="15">
        <f t="shared" si="6"/>
        <v>60</v>
      </c>
      <c r="G56" s="200">
        <f>'[2]12'!H58</f>
        <v>0</v>
      </c>
      <c r="H56" s="201">
        <f>'[2]12'!I58</f>
        <v>26</v>
      </c>
      <c r="I56" s="201">
        <f>'[2]12'!J58</f>
        <v>0</v>
      </c>
      <c r="J56" s="201">
        <f>'[2]12'!K58</f>
        <v>0</v>
      </c>
      <c r="K56" s="15">
        <f t="shared" si="3"/>
        <v>26</v>
      </c>
      <c r="L56" s="18">
        <f>frq!C56</f>
        <v>1</v>
      </c>
      <c r="M56" s="125">
        <f t="shared" si="4"/>
        <v>-0.7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25.3</v>
      </c>
      <c r="R56" s="18">
        <v>0.7</v>
      </c>
      <c r="S56" s="18"/>
    </row>
    <row r="57" spans="1:19">
      <c r="A57" s="8" t="s">
        <v>99</v>
      </c>
      <c r="B57" s="200">
        <f>'[2]12'!B59</f>
        <v>0</v>
      </c>
      <c r="C57" s="201">
        <f>'[2]12'!C59</f>
        <v>60</v>
      </c>
      <c r="D57" s="201">
        <f>'[2]12'!D59</f>
        <v>0</v>
      </c>
      <c r="E57" s="201">
        <f>'[2]12'!E59</f>
        <v>0</v>
      </c>
      <c r="F57" s="15">
        <f t="shared" si="6"/>
        <v>60</v>
      </c>
      <c r="G57" s="200">
        <f>'[2]12'!H59</f>
        <v>0</v>
      </c>
      <c r="H57" s="201">
        <f>'[2]12'!I59</f>
        <v>26</v>
      </c>
      <c r="I57" s="201">
        <f>'[2]12'!J59</f>
        <v>0</v>
      </c>
      <c r="J57" s="201">
        <f>'[2]12'!K59</f>
        <v>0</v>
      </c>
      <c r="K57" s="15">
        <f t="shared" si="3"/>
        <v>26</v>
      </c>
      <c r="L57" s="18">
        <f>frq!C57</f>
        <v>1</v>
      </c>
      <c r="M57" s="125">
        <f t="shared" si="4"/>
        <v>-0.7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25.3</v>
      </c>
      <c r="R57" s="18">
        <v>0.7</v>
      </c>
      <c r="S57" s="18"/>
    </row>
    <row r="58" spans="1:19">
      <c r="A58" s="8" t="s">
        <v>100</v>
      </c>
      <c r="B58" s="200">
        <f>'[2]12'!B60</f>
        <v>0</v>
      </c>
      <c r="C58" s="201">
        <f>'[2]12'!C60</f>
        <v>60</v>
      </c>
      <c r="D58" s="201">
        <f>'[2]12'!D60</f>
        <v>0</v>
      </c>
      <c r="E58" s="201">
        <f>'[2]12'!E60</f>
        <v>0</v>
      </c>
      <c r="F58" s="15">
        <f t="shared" si="6"/>
        <v>60</v>
      </c>
      <c r="G58" s="200">
        <f>'[2]12'!H60</f>
        <v>0</v>
      </c>
      <c r="H58" s="201">
        <f>'[2]12'!I60</f>
        <v>26</v>
      </c>
      <c r="I58" s="201">
        <f>'[2]12'!J60</f>
        <v>0</v>
      </c>
      <c r="J58" s="201">
        <f>'[2]12'!K60</f>
        <v>0</v>
      </c>
      <c r="K58" s="15">
        <f t="shared" si="3"/>
        <v>26</v>
      </c>
      <c r="L58" s="18">
        <f>frq!C58</f>
        <v>1</v>
      </c>
      <c r="M58" s="125">
        <f t="shared" si="4"/>
        <v>-0.7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25.3</v>
      </c>
      <c r="R58" s="18">
        <v>0.7</v>
      </c>
      <c r="S58" s="18"/>
    </row>
    <row r="59" spans="1:19">
      <c r="A59" s="8" t="s">
        <v>101</v>
      </c>
      <c r="B59" s="200">
        <f>'[2]12'!B61</f>
        <v>0</v>
      </c>
      <c r="C59" s="201">
        <f>'[2]12'!C61</f>
        <v>60</v>
      </c>
      <c r="D59" s="201">
        <f>'[2]12'!D61</f>
        <v>0</v>
      </c>
      <c r="E59" s="201">
        <f>'[2]12'!E61</f>
        <v>0</v>
      </c>
      <c r="F59" s="15">
        <f t="shared" si="6"/>
        <v>60</v>
      </c>
      <c r="G59" s="200">
        <f>'[2]12'!H61</f>
        <v>0</v>
      </c>
      <c r="H59" s="201">
        <f>'[2]12'!I61</f>
        <v>26</v>
      </c>
      <c r="I59" s="201">
        <f>'[2]12'!J61</f>
        <v>0</v>
      </c>
      <c r="J59" s="201">
        <f>'[2]12'!K61</f>
        <v>0</v>
      </c>
      <c r="K59" s="15">
        <f t="shared" si="3"/>
        <v>26</v>
      </c>
      <c r="L59" s="18">
        <f>frq!C59</f>
        <v>1</v>
      </c>
      <c r="M59" s="125">
        <f t="shared" si="4"/>
        <v>-0.7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25.3</v>
      </c>
      <c r="R59" s="18">
        <v>0.7</v>
      </c>
      <c r="S59" s="18"/>
    </row>
    <row r="60" spans="1:19">
      <c r="A60" s="8" t="s">
        <v>102</v>
      </c>
      <c r="B60" s="200">
        <f>'[2]12'!B62</f>
        <v>0</v>
      </c>
      <c r="C60" s="201">
        <f>'[2]12'!C62</f>
        <v>60</v>
      </c>
      <c r="D60" s="201">
        <f>'[2]12'!D62</f>
        <v>0</v>
      </c>
      <c r="E60" s="201">
        <f>'[2]12'!E62</f>
        <v>0</v>
      </c>
      <c r="F60" s="15">
        <f t="shared" si="6"/>
        <v>60</v>
      </c>
      <c r="G60" s="200">
        <f>'[2]12'!H62</f>
        <v>0</v>
      </c>
      <c r="H60" s="201">
        <f>'[2]12'!I62</f>
        <v>26</v>
      </c>
      <c r="I60" s="201">
        <f>'[2]12'!J62</f>
        <v>0</v>
      </c>
      <c r="J60" s="201">
        <f>'[2]12'!K62</f>
        <v>0</v>
      </c>
      <c r="K60" s="15">
        <f t="shared" si="3"/>
        <v>26</v>
      </c>
      <c r="L60" s="18">
        <f>frq!C60</f>
        <v>1</v>
      </c>
      <c r="M60" s="125">
        <f t="shared" si="4"/>
        <v>-0.7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25.3</v>
      </c>
      <c r="R60" s="18">
        <v>0.7</v>
      </c>
      <c r="S60" s="18"/>
    </row>
    <row r="61" spans="1:19">
      <c r="A61" s="8" t="s">
        <v>103</v>
      </c>
      <c r="B61" s="200">
        <f>'[2]12'!B63</f>
        <v>0</v>
      </c>
      <c r="C61" s="201">
        <f>'[2]12'!C63</f>
        <v>60</v>
      </c>
      <c r="D61" s="201">
        <f>'[2]12'!D63</f>
        <v>0</v>
      </c>
      <c r="E61" s="201">
        <f>'[2]12'!E63</f>
        <v>0</v>
      </c>
      <c r="F61" s="15">
        <f t="shared" si="6"/>
        <v>60</v>
      </c>
      <c r="G61" s="200">
        <f>'[2]12'!H63</f>
        <v>0</v>
      </c>
      <c r="H61" s="201">
        <f>'[2]12'!I63</f>
        <v>25</v>
      </c>
      <c r="I61" s="201">
        <f>'[2]12'!J63</f>
        <v>0</v>
      </c>
      <c r="J61" s="201">
        <f>'[2]12'!K63</f>
        <v>0</v>
      </c>
      <c r="K61" s="15">
        <f t="shared" si="3"/>
        <v>25</v>
      </c>
      <c r="L61" s="18">
        <f>frq!C61</f>
        <v>1</v>
      </c>
      <c r="M61" s="125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  <c r="S61" s="18"/>
    </row>
    <row r="62" spans="1:19">
      <c r="A62" s="8" t="s">
        <v>104</v>
      </c>
      <c r="B62" s="200">
        <f>'[2]12'!B64</f>
        <v>0</v>
      </c>
      <c r="C62" s="201">
        <f>'[2]12'!C64</f>
        <v>60</v>
      </c>
      <c r="D62" s="201">
        <f>'[2]12'!D64</f>
        <v>0</v>
      </c>
      <c r="E62" s="201">
        <f>'[2]12'!E64</f>
        <v>0</v>
      </c>
      <c r="F62" s="15">
        <f t="shared" si="6"/>
        <v>60</v>
      </c>
      <c r="G62" s="200">
        <f>'[2]12'!H64</f>
        <v>0</v>
      </c>
      <c r="H62" s="201">
        <f>'[2]12'!I64</f>
        <v>25</v>
      </c>
      <c r="I62" s="201">
        <f>'[2]12'!J64</f>
        <v>0</v>
      </c>
      <c r="J62" s="201">
        <f>'[2]12'!K64</f>
        <v>0</v>
      </c>
      <c r="K62" s="15">
        <f t="shared" si="3"/>
        <v>25</v>
      </c>
      <c r="L62" s="18">
        <f>frq!C62</f>
        <v>1</v>
      </c>
      <c r="M62" s="125">
        <f t="shared" si="4"/>
        <v>-0.7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24.3</v>
      </c>
      <c r="R62" s="18">
        <v>0.7</v>
      </c>
      <c r="S62" s="18"/>
    </row>
    <row r="63" spans="1:19">
      <c r="A63" s="8" t="s">
        <v>105</v>
      </c>
      <c r="B63" s="200">
        <f>'[2]12'!B65</f>
        <v>0</v>
      </c>
      <c r="C63" s="201">
        <f>'[2]12'!C65</f>
        <v>60</v>
      </c>
      <c r="D63" s="201">
        <f>'[2]12'!D65</f>
        <v>0</v>
      </c>
      <c r="E63" s="201">
        <f>'[2]12'!E65</f>
        <v>0</v>
      </c>
      <c r="F63" s="15">
        <f t="shared" si="6"/>
        <v>60</v>
      </c>
      <c r="G63" s="200">
        <f>'[2]12'!H65</f>
        <v>0</v>
      </c>
      <c r="H63" s="201">
        <f>'[2]12'!I65</f>
        <v>25</v>
      </c>
      <c r="I63" s="201">
        <f>'[2]12'!J65</f>
        <v>0</v>
      </c>
      <c r="J63" s="201">
        <f>'[2]12'!K65</f>
        <v>0</v>
      </c>
      <c r="K63" s="15">
        <f t="shared" si="3"/>
        <v>25</v>
      </c>
      <c r="L63" s="18">
        <f>frq!C63</f>
        <v>1</v>
      </c>
      <c r="M63" s="125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  <c r="S63" s="18"/>
    </row>
    <row r="64" spans="1:19">
      <c r="A64" s="8" t="s">
        <v>106</v>
      </c>
      <c r="B64" s="200">
        <f>'[2]12'!B66</f>
        <v>0</v>
      </c>
      <c r="C64" s="201">
        <f>'[2]12'!C66</f>
        <v>60</v>
      </c>
      <c r="D64" s="201">
        <f>'[2]12'!D66</f>
        <v>0</v>
      </c>
      <c r="E64" s="201">
        <f>'[2]12'!E66</f>
        <v>0</v>
      </c>
      <c r="F64" s="15">
        <f t="shared" si="6"/>
        <v>60</v>
      </c>
      <c r="G64" s="200">
        <f>'[2]12'!H66</f>
        <v>0</v>
      </c>
      <c r="H64" s="201">
        <f>'[2]12'!I66</f>
        <v>25</v>
      </c>
      <c r="I64" s="201">
        <f>'[2]12'!J66</f>
        <v>0</v>
      </c>
      <c r="J64" s="201">
        <f>'[2]12'!K66</f>
        <v>0</v>
      </c>
      <c r="K64" s="15">
        <f t="shared" si="3"/>
        <v>25</v>
      </c>
      <c r="L64" s="18">
        <f>frq!C64</f>
        <v>1</v>
      </c>
      <c r="M64" s="125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  <c r="S64" s="18"/>
    </row>
    <row r="65" spans="1:19">
      <c r="A65" s="8" t="s">
        <v>107</v>
      </c>
      <c r="B65" s="200">
        <f>'[2]12'!B67</f>
        <v>0</v>
      </c>
      <c r="C65" s="201">
        <f>'[2]12'!C67</f>
        <v>60</v>
      </c>
      <c r="D65" s="201">
        <f>'[2]12'!D67</f>
        <v>0</v>
      </c>
      <c r="E65" s="201">
        <f>'[2]12'!E67</f>
        <v>0</v>
      </c>
      <c r="F65" s="15">
        <f t="shared" si="6"/>
        <v>60</v>
      </c>
      <c r="G65" s="200">
        <f>'[2]12'!H67</f>
        <v>0</v>
      </c>
      <c r="H65" s="201">
        <f>'[2]12'!I67</f>
        <v>25</v>
      </c>
      <c r="I65" s="201">
        <f>'[2]12'!J67</f>
        <v>0</v>
      </c>
      <c r="J65" s="201">
        <f>'[2]12'!K67</f>
        <v>0</v>
      </c>
      <c r="K65" s="15">
        <f t="shared" si="3"/>
        <v>25</v>
      </c>
      <c r="L65" s="18">
        <f>frq!C65</f>
        <v>1</v>
      </c>
      <c r="M65" s="125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  <c r="S65" s="18"/>
    </row>
    <row r="66" spans="1:19">
      <c r="A66" s="8" t="s">
        <v>108</v>
      </c>
      <c r="B66" s="200">
        <f>'[2]12'!B68</f>
        <v>0</v>
      </c>
      <c r="C66" s="201">
        <f>'[2]12'!C68</f>
        <v>60</v>
      </c>
      <c r="D66" s="201">
        <f>'[2]12'!D68</f>
        <v>0</v>
      </c>
      <c r="E66" s="201">
        <f>'[2]12'!E68</f>
        <v>0</v>
      </c>
      <c r="F66" s="15">
        <f t="shared" si="6"/>
        <v>60</v>
      </c>
      <c r="G66" s="200">
        <f>'[2]12'!H68</f>
        <v>0</v>
      </c>
      <c r="H66" s="201">
        <f>'[2]12'!I68</f>
        <v>25</v>
      </c>
      <c r="I66" s="201">
        <f>'[2]12'!J68</f>
        <v>0</v>
      </c>
      <c r="J66" s="201">
        <f>'[2]12'!K68</f>
        <v>0</v>
      </c>
      <c r="K66" s="15">
        <f t="shared" si="3"/>
        <v>25</v>
      </c>
      <c r="L66" s="18">
        <f>frq!C66</f>
        <v>1</v>
      </c>
      <c r="M66" s="125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  <c r="S66" s="18"/>
    </row>
    <row r="67" spans="1:19">
      <c r="A67" s="8" t="s">
        <v>109</v>
      </c>
      <c r="B67" s="200">
        <f>'[2]12'!B69</f>
        <v>0</v>
      </c>
      <c r="C67" s="201">
        <f>'[2]12'!C69</f>
        <v>60</v>
      </c>
      <c r="D67" s="201">
        <f>'[2]12'!D69</f>
        <v>0</v>
      </c>
      <c r="E67" s="201">
        <f>'[2]12'!E69</f>
        <v>0</v>
      </c>
      <c r="F67" s="15">
        <f t="shared" si="6"/>
        <v>60</v>
      </c>
      <c r="G67" s="200">
        <f>'[2]12'!H69</f>
        <v>0</v>
      </c>
      <c r="H67" s="201">
        <f>'[2]12'!I69</f>
        <v>25</v>
      </c>
      <c r="I67" s="201">
        <f>'[2]12'!J69</f>
        <v>0</v>
      </c>
      <c r="J67" s="201">
        <f>'[2]12'!K69</f>
        <v>0</v>
      </c>
      <c r="K67" s="15">
        <f t="shared" si="3"/>
        <v>25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  <c r="S67" s="18"/>
    </row>
    <row r="68" spans="1:19">
      <c r="A68" s="8" t="s">
        <v>110</v>
      </c>
      <c r="B68" s="200">
        <f>'[2]12'!B70</f>
        <v>0</v>
      </c>
      <c r="C68" s="201">
        <f>'[2]12'!C70</f>
        <v>60</v>
      </c>
      <c r="D68" s="201">
        <f>'[2]12'!D70</f>
        <v>0</v>
      </c>
      <c r="E68" s="201">
        <f>'[2]12'!E70</f>
        <v>0</v>
      </c>
      <c r="F68" s="15">
        <f t="shared" si="6"/>
        <v>60</v>
      </c>
      <c r="G68" s="200">
        <f>'[2]12'!H70</f>
        <v>0</v>
      </c>
      <c r="H68" s="201">
        <f>'[2]12'!I70</f>
        <v>25</v>
      </c>
      <c r="I68" s="201">
        <f>'[2]12'!J70</f>
        <v>0</v>
      </c>
      <c r="J68" s="201">
        <f>'[2]12'!K70</f>
        <v>0</v>
      </c>
      <c r="K68" s="15">
        <f t="shared" ref="K68:K98" si="13">SUM(G68:J68)</f>
        <v>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24.3</v>
      </c>
      <c r="R68" s="18">
        <v>0.7</v>
      </c>
      <c r="S68" s="18"/>
    </row>
    <row r="69" spans="1:19">
      <c r="A69" s="8" t="s">
        <v>111</v>
      </c>
      <c r="B69" s="200">
        <f>'[2]12'!B71</f>
        <v>0</v>
      </c>
      <c r="C69" s="201">
        <f>'[2]12'!C71</f>
        <v>60</v>
      </c>
      <c r="D69" s="201">
        <f>'[2]12'!D71</f>
        <v>0</v>
      </c>
      <c r="E69" s="201">
        <f>'[2]12'!E71</f>
        <v>0</v>
      </c>
      <c r="F69" s="15">
        <f t="shared" ref="F69:F98" si="16">SUM(B69:E69)</f>
        <v>60</v>
      </c>
      <c r="G69" s="200">
        <f>'[2]12'!H71</f>
        <v>0</v>
      </c>
      <c r="H69" s="201">
        <f>'[2]12'!I71</f>
        <v>25</v>
      </c>
      <c r="I69" s="201">
        <f>'[2]12'!J71</f>
        <v>0</v>
      </c>
      <c r="J69" s="201">
        <f>'[2]12'!K71</f>
        <v>0</v>
      </c>
      <c r="K69" s="15">
        <f t="shared" si="13"/>
        <v>25</v>
      </c>
      <c r="L69" s="18">
        <f>frq!C69</f>
        <v>1</v>
      </c>
      <c r="M69" s="125">
        <f t="shared" si="14"/>
        <v>-0.7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24.3</v>
      </c>
      <c r="R69" s="18">
        <v>0.7</v>
      </c>
      <c r="S69" s="18"/>
    </row>
    <row r="70" spans="1:19">
      <c r="A70" s="8" t="s">
        <v>112</v>
      </c>
      <c r="B70" s="200">
        <f>'[2]12'!B72</f>
        <v>0</v>
      </c>
      <c r="C70" s="201">
        <f>'[2]12'!C72</f>
        <v>60</v>
      </c>
      <c r="D70" s="201">
        <f>'[2]12'!D72</f>
        <v>0</v>
      </c>
      <c r="E70" s="201">
        <f>'[2]12'!E72</f>
        <v>0</v>
      </c>
      <c r="F70" s="15">
        <f t="shared" si="16"/>
        <v>60</v>
      </c>
      <c r="G70" s="200">
        <f>'[2]12'!H72</f>
        <v>0</v>
      </c>
      <c r="H70" s="201">
        <f>'[2]12'!I72</f>
        <v>25</v>
      </c>
      <c r="I70" s="201">
        <f>'[2]12'!J72</f>
        <v>0</v>
      </c>
      <c r="J70" s="201">
        <f>'[2]12'!K72</f>
        <v>0</v>
      </c>
      <c r="K70" s="15">
        <f t="shared" si="13"/>
        <v>25</v>
      </c>
      <c r="L70" s="18">
        <f>frq!C70</f>
        <v>1</v>
      </c>
      <c r="M70" s="125">
        <f t="shared" si="14"/>
        <v>-0.7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24.3</v>
      </c>
      <c r="R70" s="18">
        <v>0.7</v>
      </c>
      <c r="S70" s="18"/>
    </row>
    <row r="71" spans="1:19">
      <c r="A71" s="8" t="s">
        <v>113</v>
      </c>
      <c r="B71" s="200">
        <f>'[2]12'!B73</f>
        <v>0</v>
      </c>
      <c r="C71" s="201">
        <f>'[2]12'!C73</f>
        <v>60</v>
      </c>
      <c r="D71" s="201">
        <f>'[2]12'!D73</f>
        <v>0</v>
      </c>
      <c r="E71" s="201">
        <f>'[2]12'!E73</f>
        <v>0</v>
      </c>
      <c r="F71" s="15">
        <f t="shared" si="16"/>
        <v>60</v>
      </c>
      <c r="G71" s="200">
        <f>'[2]12'!H73</f>
        <v>0</v>
      </c>
      <c r="H71" s="201">
        <f>'[2]12'!I73</f>
        <v>26</v>
      </c>
      <c r="I71" s="201">
        <f>'[2]12'!J73</f>
        <v>0</v>
      </c>
      <c r="J71" s="201">
        <f>'[2]12'!K73</f>
        <v>0</v>
      </c>
      <c r="K71" s="15">
        <f t="shared" si="13"/>
        <v>26</v>
      </c>
      <c r="L71" s="18">
        <f>frq!C71</f>
        <v>1</v>
      </c>
      <c r="M71" s="125">
        <f t="shared" si="14"/>
        <v>-0.7</v>
      </c>
      <c r="N71" s="16">
        <f t="shared" si="10"/>
        <v>26</v>
      </c>
      <c r="O71" s="16">
        <f t="shared" si="11"/>
        <v>0</v>
      </c>
      <c r="P71" s="16">
        <f t="shared" si="12"/>
        <v>0</v>
      </c>
      <c r="Q71" s="17">
        <f t="shared" si="15"/>
        <v>25.3</v>
      </c>
      <c r="R71" s="18">
        <v>0.7</v>
      </c>
      <c r="S71" s="18"/>
    </row>
    <row r="72" spans="1:19">
      <c r="A72" s="8" t="s">
        <v>114</v>
      </c>
      <c r="B72" s="200">
        <f>'[2]12'!B74</f>
        <v>0</v>
      </c>
      <c r="C72" s="201">
        <f>'[2]12'!C74</f>
        <v>60</v>
      </c>
      <c r="D72" s="201">
        <f>'[2]12'!D74</f>
        <v>0</v>
      </c>
      <c r="E72" s="201">
        <f>'[2]12'!E74</f>
        <v>0</v>
      </c>
      <c r="F72" s="15">
        <f t="shared" si="16"/>
        <v>60</v>
      </c>
      <c r="G72" s="200">
        <f>'[2]12'!H74</f>
        <v>0</v>
      </c>
      <c r="H72" s="201">
        <f>'[2]12'!I74</f>
        <v>26</v>
      </c>
      <c r="I72" s="201">
        <f>'[2]12'!J74</f>
        <v>0</v>
      </c>
      <c r="J72" s="201">
        <f>'[2]12'!K74</f>
        <v>0</v>
      </c>
      <c r="K72" s="15">
        <f t="shared" si="13"/>
        <v>26</v>
      </c>
      <c r="L72" s="18">
        <f>frq!C72</f>
        <v>1</v>
      </c>
      <c r="M72" s="125">
        <f t="shared" si="14"/>
        <v>-0.7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25.3</v>
      </c>
      <c r="R72" s="18">
        <v>0.7</v>
      </c>
      <c r="S72" s="18"/>
    </row>
    <row r="73" spans="1:19">
      <c r="A73" s="8" t="s">
        <v>115</v>
      </c>
      <c r="B73" s="200">
        <f>'[2]12'!B75</f>
        <v>0</v>
      </c>
      <c r="C73" s="201">
        <f>'[2]12'!C75</f>
        <v>60</v>
      </c>
      <c r="D73" s="201">
        <f>'[2]12'!D75</f>
        <v>0</v>
      </c>
      <c r="E73" s="201">
        <f>'[2]12'!E75</f>
        <v>0</v>
      </c>
      <c r="F73" s="15">
        <f t="shared" si="16"/>
        <v>60</v>
      </c>
      <c r="G73" s="200">
        <f>'[2]12'!H75</f>
        <v>0</v>
      </c>
      <c r="H73" s="201">
        <f>'[2]12'!I75</f>
        <v>26</v>
      </c>
      <c r="I73" s="201">
        <f>'[2]12'!J75</f>
        <v>0</v>
      </c>
      <c r="J73" s="201">
        <f>'[2]12'!K75</f>
        <v>0</v>
      </c>
      <c r="K73" s="15">
        <f t="shared" si="13"/>
        <v>26</v>
      </c>
      <c r="L73" s="18">
        <f>frq!C73</f>
        <v>1</v>
      </c>
      <c r="M73" s="125">
        <f t="shared" si="14"/>
        <v>-0.7</v>
      </c>
      <c r="N73" s="16">
        <f t="shared" si="10"/>
        <v>26</v>
      </c>
      <c r="O73" s="16">
        <f t="shared" si="11"/>
        <v>0</v>
      </c>
      <c r="P73" s="16">
        <f t="shared" si="12"/>
        <v>0</v>
      </c>
      <c r="Q73" s="17">
        <f t="shared" si="15"/>
        <v>25.3</v>
      </c>
      <c r="R73" s="18">
        <v>0.7</v>
      </c>
      <c r="S73" s="18"/>
    </row>
    <row r="74" spans="1:19">
      <c r="A74" s="8" t="s">
        <v>116</v>
      </c>
      <c r="B74" s="200">
        <f>'[2]12'!B76</f>
        <v>0</v>
      </c>
      <c r="C74" s="201">
        <f>'[2]12'!C76</f>
        <v>60</v>
      </c>
      <c r="D74" s="201">
        <f>'[2]12'!D76</f>
        <v>0</v>
      </c>
      <c r="E74" s="201">
        <f>'[2]12'!E76</f>
        <v>0</v>
      </c>
      <c r="F74" s="15">
        <f t="shared" si="16"/>
        <v>60</v>
      </c>
      <c r="G74" s="200">
        <f>'[2]12'!H76</f>
        <v>0</v>
      </c>
      <c r="H74" s="201">
        <f>'[2]12'!I76</f>
        <v>26</v>
      </c>
      <c r="I74" s="201">
        <f>'[2]12'!J76</f>
        <v>0</v>
      </c>
      <c r="J74" s="201">
        <f>'[2]12'!K76</f>
        <v>0</v>
      </c>
      <c r="K74" s="15">
        <f t="shared" si="13"/>
        <v>26</v>
      </c>
      <c r="L74" s="18">
        <f>frq!C74</f>
        <v>1</v>
      </c>
      <c r="M74" s="125">
        <f t="shared" si="14"/>
        <v>-0.7</v>
      </c>
      <c r="N74" s="16">
        <f t="shared" si="10"/>
        <v>26</v>
      </c>
      <c r="O74" s="16">
        <f t="shared" si="11"/>
        <v>0</v>
      </c>
      <c r="P74" s="16">
        <f t="shared" si="12"/>
        <v>0</v>
      </c>
      <c r="Q74" s="17">
        <f t="shared" si="15"/>
        <v>25.3</v>
      </c>
      <c r="R74" s="18">
        <v>0.7</v>
      </c>
      <c r="S74" s="18"/>
    </row>
    <row r="75" spans="1:19">
      <c r="A75" s="8" t="s">
        <v>117</v>
      </c>
      <c r="B75" s="200">
        <f>'[2]12'!B77</f>
        <v>0</v>
      </c>
      <c r="C75" s="201">
        <f>'[2]12'!C77</f>
        <v>60</v>
      </c>
      <c r="D75" s="201">
        <f>'[2]12'!D77</f>
        <v>0</v>
      </c>
      <c r="E75" s="201">
        <f>'[2]12'!E77</f>
        <v>0</v>
      </c>
      <c r="F75" s="15">
        <f t="shared" si="16"/>
        <v>60</v>
      </c>
      <c r="G75" s="200">
        <f>'[2]12'!H77</f>
        <v>0</v>
      </c>
      <c r="H75" s="201">
        <f>'[2]12'!I77</f>
        <v>26</v>
      </c>
      <c r="I75" s="201">
        <f>'[2]12'!J77</f>
        <v>0</v>
      </c>
      <c r="J75" s="201">
        <f>'[2]12'!K77</f>
        <v>0</v>
      </c>
      <c r="K75" s="15">
        <f t="shared" si="13"/>
        <v>26</v>
      </c>
      <c r="L75" s="18">
        <f>frq!C75</f>
        <v>1</v>
      </c>
      <c r="M75" s="125">
        <f t="shared" si="14"/>
        <v>-0.4</v>
      </c>
      <c r="N75" s="16">
        <f t="shared" si="10"/>
        <v>26</v>
      </c>
      <c r="O75" s="16">
        <f t="shared" si="11"/>
        <v>0</v>
      </c>
      <c r="P75" s="16">
        <f t="shared" si="12"/>
        <v>0</v>
      </c>
      <c r="Q75" s="17">
        <f t="shared" si="15"/>
        <v>25.6</v>
      </c>
      <c r="R75" s="18">
        <v>0.4</v>
      </c>
      <c r="S75" s="18"/>
    </row>
    <row r="76" spans="1:19">
      <c r="A76" s="8" t="s">
        <v>118</v>
      </c>
      <c r="B76" s="200">
        <f>'[2]12'!B78</f>
        <v>0</v>
      </c>
      <c r="C76" s="201">
        <f>'[2]12'!C78</f>
        <v>60</v>
      </c>
      <c r="D76" s="201">
        <f>'[2]12'!D78</f>
        <v>0</v>
      </c>
      <c r="E76" s="201">
        <f>'[2]12'!E78</f>
        <v>0</v>
      </c>
      <c r="F76" s="15">
        <f t="shared" si="16"/>
        <v>60</v>
      </c>
      <c r="G76" s="200">
        <f>'[2]12'!H78</f>
        <v>0</v>
      </c>
      <c r="H76" s="201">
        <f>'[2]12'!I78</f>
        <v>26</v>
      </c>
      <c r="I76" s="201">
        <f>'[2]12'!J78</f>
        <v>0</v>
      </c>
      <c r="J76" s="201">
        <f>'[2]12'!K78</f>
        <v>0</v>
      </c>
      <c r="K76" s="15">
        <f t="shared" si="13"/>
        <v>26</v>
      </c>
      <c r="L76" s="18">
        <f>frq!C76</f>
        <v>1</v>
      </c>
      <c r="M76" s="125">
        <f t="shared" si="14"/>
        <v>-0.4</v>
      </c>
      <c r="N76" s="16">
        <f t="shared" si="10"/>
        <v>26</v>
      </c>
      <c r="O76" s="16">
        <f t="shared" si="11"/>
        <v>0</v>
      </c>
      <c r="P76" s="16">
        <f t="shared" si="12"/>
        <v>0</v>
      </c>
      <c r="Q76" s="17">
        <f t="shared" si="15"/>
        <v>25.6</v>
      </c>
      <c r="R76" s="18">
        <v>0.4</v>
      </c>
      <c r="S76" s="18"/>
    </row>
    <row r="77" spans="1:19">
      <c r="A77" s="8" t="s">
        <v>119</v>
      </c>
      <c r="B77" s="200">
        <f>'[2]12'!B79</f>
        <v>0</v>
      </c>
      <c r="C77" s="201">
        <f>'[2]12'!C79</f>
        <v>60</v>
      </c>
      <c r="D77" s="201">
        <f>'[2]12'!D79</f>
        <v>0</v>
      </c>
      <c r="E77" s="201">
        <f>'[2]12'!E79</f>
        <v>0</v>
      </c>
      <c r="F77" s="15">
        <f t="shared" si="16"/>
        <v>60</v>
      </c>
      <c r="G77" s="200">
        <f>'[2]12'!H79</f>
        <v>0</v>
      </c>
      <c r="H77" s="201">
        <f>'[2]12'!I79</f>
        <v>27</v>
      </c>
      <c r="I77" s="201">
        <f>'[2]12'!J79</f>
        <v>0</v>
      </c>
      <c r="J77" s="201">
        <f>'[2]12'!K79</f>
        <v>0</v>
      </c>
      <c r="K77" s="15">
        <f t="shared" si="13"/>
        <v>27</v>
      </c>
      <c r="L77" s="18">
        <f>frq!C77</f>
        <v>1</v>
      </c>
      <c r="M77" s="125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  <c r="S77" s="18"/>
    </row>
    <row r="78" spans="1:19">
      <c r="A78" s="8" t="s">
        <v>120</v>
      </c>
      <c r="B78" s="200">
        <f>'[2]12'!B80</f>
        <v>0</v>
      </c>
      <c r="C78" s="201">
        <f>'[2]12'!C80</f>
        <v>60</v>
      </c>
      <c r="D78" s="201">
        <f>'[2]12'!D80</f>
        <v>0</v>
      </c>
      <c r="E78" s="201">
        <f>'[2]12'!E80</f>
        <v>0</v>
      </c>
      <c r="F78" s="15">
        <f t="shared" si="16"/>
        <v>60</v>
      </c>
      <c r="G78" s="200">
        <f>'[2]12'!H80</f>
        <v>0</v>
      </c>
      <c r="H78" s="201">
        <f>'[2]12'!I80</f>
        <v>27</v>
      </c>
      <c r="I78" s="201">
        <f>'[2]12'!J80</f>
        <v>0</v>
      </c>
      <c r="J78" s="201">
        <f>'[2]12'!K80</f>
        <v>0</v>
      </c>
      <c r="K78" s="15">
        <f t="shared" si="13"/>
        <v>27</v>
      </c>
      <c r="L78" s="18">
        <f>frq!C78</f>
        <v>1</v>
      </c>
      <c r="M78" s="125">
        <f t="shared" si="14"/>
        <v>-0.4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26.6</v>
      </c>
      <c r="R78" s="18">
        <v>0.4</v>
      </c>
      <c r="S78" s="18"/>
    </row>
    <row r="79" spans="1:19">
      <c r="A79" s="8" t="s">
        <v>121</v>
      </c>
      <c r="B79" s="200">
        <f>'[2]12'!B81</f>
        <v>0</v>
      </c>
      <c r="C79" s="201">
        <f>'[2]12'!C81</f>
        <v>60</v>
      </c>
      <c r="D79" s="201">
        <f>'[2]12'!D81</f>
        <v>0</v>
      </c>
      <c r="E79" s="201">
        <f>'[2]12'!E81</f>
        <v>0</v>
      </c>
      <c r="F79" s="15">
        <f t="shared" si="16"/>
        <v>60</v>
      </c>
      <c r="G79" s="200">
        <f>'[2]12'!H81</f>
        <v>0</v>
      </c>
      <c r="H79" s="201">
        <f>'[2]12'!I81</f>
        <v>27</v>
      </c>
      <c r="I79" s="201">
        <f>'[2]12'!J81</f>
        <v>0</v>
      </c>
      <c r="J79" s="201">
        <f>'[2]12'!K81</f>
        <v>0</v>
      </c>
      <c r="K79" s="15">
        <f t="shared" si="13"/>
        <v>27</v>
      </c>
      <c r="L79" s="18">
        <f>frq!C79</f>
        <v>1</v>
      </c>
      <c r="M79" s="125">
        <f t="shared" si="14"/>
        <v>-0.4</v>
      </c>
      <c r="N79" s="16">
        <f t="shared" si="10"/>
        <v>27</v>
      </c>
      <c r="O79" s="16">
        <f t="shared" si="11"/>
        <v>0</v>
      </c>
      <c r="P79" s="16">
        <f t="shared" si="12"/>
        <v>0</v>
      </c>
      <c r="Q79" s="17">
        <f t="shared" si="15"/>
        <v>26.6</v>
      </c>
      <c r="R79" s="18">
        <v>0.4</v>
      </c>
      <c r="S79" s="18"/>
    </row>
    <row r="80" spans="1:19">
      <c r="A80" s="8" t="s">
        <v>122</v>
      </c>
      <c r="B80" s="200">
        <f>'[2]12'!B82</f>
        <v>0</v>
      </c>
      <c r="C80" s="201">
        <f>'[2]12'!C82</f>
        <v>60</v>
      </c>
      <c r="D80" s="201">
        <f>'[2]12'!D82</f>
        <v>0</v>
      </c>
      <c r="E80" s="201">
        <f>'[2]12'!E82</f>
        <v>0</v>
      </c>
      <c r="F80" s="15">
        <f t="shared" si="16"/>
        <v>60</v>
      </c>
      <c r="G80" s="200">
        <f>'[2]12'!H82</f>
        <v>0</v>
      </c>
      <c r="H80" s="201">
        <f>'[2]12'!I82</f>
        <v>27</v>
      </c>
      <c r="I80" s="201">
        <f>'[2]12'!J82</f>
        <v>0</v>
      </c>
      <c r="J80" s="201">
        <f>'[2]12'!K82</f>
        <v>0</v>
      </c>
      <c r="K80" s="15">
        <f t="shared" si="13"/>
        <v>27</v>
      </c>
      <c r="L80" s="18">
        <f>frq!C80</f>
        <v>1</v>
      </c>
      <c r="M80" s="125">
        <f t="shared" si="14"/>
        <v>-0.4</v>
      </c>
      <c r="N80" s="16">
        <f t="shared" si="10"/>
        <v>27</v>
      </c>
      <c r="O80" s="16">
        <f t="shared" si="11"/>
        <v>0</v>
      </c>
      <c r="P80" s="16">
        <f t="shared" si="12"/>
        <v>0</v>
      </c>
      <c r="Q80" s="17">
        <f t="shared" si="15"/>
        <v>26.6</v>
      </c>
      <c r="R80" s="18">
        <v>0.4</v>
      </c>
      <c r="S80" s="18"/>
    </row>
    <row r="81" spans="1:19">
      <c r="A81" s="8" t="s">
        <v>123</v>
      </c>
      <c r="B81" s="200">
        <f>'[2]12'!B83</f>
        <v>0</v>
      </c>
      <c r="C81" s="201">
        <f>'[2]12'!C83</f>
        <v>60</v>
      </c>
      <c r="D81" s="201">
        <f>'[2]12'!D83</f>
        <v>0</v>
      </c>
      <c r="E81" s="201">
        <f>'[2]12'!E83</f>
        <v>0</v>
      </c>
      <c r="F81" s="15">
        <f t="shared" si="16"/>
        <v>60</v>
      </c>
      <c r="G81" s="200">
        <f>'[2]12'!H83</f>
        <v>0</v>
      </c>
      <c r="H81" s="201">
        <f>'[2]12'!I83</f>
        <v>27</v>
      </c>
      <c r="I81" s="201">
        <f>'[2]12'!J83</f>
        <v>0</v>
      </c>
      <c r="J81" s="201">
        <f>'[2]12'!K83</f>
        <v>0</v>
      </c>
      <c r="K81" s="15">
        <f t="shared" si="13"/>
        <v>27</v>
      </c>
      <c r="L81" s="18">
        <f>frq!C81</f>
        <v>1</v>
      </c>
      <c r="M81" s="125">
        <f t="shared" si="14"/>
        <v>-0.4</v>
      </c>
      <c r="N81" s="16">
        <f t="shared" si="10"/>
        <v>27</v>
      </c>
      <c r="O81" s="16">
        <f t="shared" si="11"/>
        <v>0</v>
      </c>
      <c r="P81" s="16">
        <f t="shared" si="12"/>
        <v>0</v>
      </c>
      <c r="Q81" s="17">
        <f t="shared" si="15"/>
        <v>26.6</v>
      </c>
      <c r="R81" s="18">
        <v>0.4</v>
      </c>
      <c r="S81" s="18"/>
    </row>
    <row r="82" spans="1:19">
      <c r="A82" s="8" t="s">
        <v>124</v>
      </c>
      <c r="B82" s="200">
        <f>'[2]12'!B84</f>
        <v>0</v>
      </c>
      <c r="C82" s="201">
        <f>'[2]12'!C84</f>
        <v>60</v>
      </c>
      <c r="D82" s="201">
        <f>'[2]12'!D84</f>
        <v>0</v>
      </c>
      <c r="E82" s="201">
        <f>'[2]12'!E84</f>
        <v>0</v>
      </c>
      <c r="F82" s="15">
        <f t="shared" si="16"/>
        <v>60</v>
      </c>
      <c r="G82" s="200">
        <f>'[2]12'!H84</f>
        <v>0</v>
      </c>
      <c r="H82" s="201">
        <f>'[2]12'!I84</f>
        <v>28</v>
      </c>
      <c r="I82" s="201">
        <f>'[2]12'!J84</f>
        <v>0</v>
      </c>
      <c r="J82" s="201">
        <f>'[2]12'!K84</f>
        <v>0</v>
      </c>
      <c r="K82" s="15">
        <f t="shared" si="13"/>
        <v>28</v>
      </c>
      <c r="L82" s="18">
        <f>frq!C82</f>
        <v>1</v>
      </c>
      <c r="M82" s="125">
        <f t="shared" si="14"/>
        <v>-0.4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  <c r="S82" s="18"/>
    </row>
    <row r="83" spans="1:19">
      <c r="A83" s="8" t="s">
        <v>125</v>
      </c>
      <c r="B83" s="200">
        <f>'[2]12'!B85</f>
        <v>0</v>
      </c>
      <c r="C83" s="201">
        <f>'[2]12'!C85</f>
        <v>60</v>
      </c>
      <c r="D83" s="201">
        <f>'[2]12'!D85</f>
        <v>0</v>
      </c>
      <c r="E83" s="201">
        <f>'[2]12'!E85</f>
        <v>0</v>
      </c>
      <c r="F83" s="15">
        <f t="shared" si="16"/>
        <v>60</v>
      </c>
      <c r="G83" s="200">
        <f>'[2]12'!H85</f>
        <v>0</v>
      </c>
      <c r="H83" s="201">
        <f>'[2]12'!I85</f>
        <v>28</v>
      </c>
      <c r="I83" s="201">
        <f>'[2]12'!J85</f>
        <v>0</v>
      </c>
      <c r="J83" s="201">
        <f>'[2]12'!K85</f>
        <v>0</v>
      </c>
      <c r="K83" s="15">
        <f t="shared" si="13"/>
        <v>28</v>
      </c>
      <c r="L83" s="18">
        <f>frq!C83</f>
        <v>1</v>
      </c>
      <c r="M83" s="125">
        <f t="shared" si="14"/>
        <v>-0.4</v>
      </c>
      <c r="N83" s="16">
        <f t="shared" si="10"/>
        <v>28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  <c r="S83" s="18"/>
    </row>
    <row r="84" spans="1:19">
      <c r="A84" s="8" t="s">
        <v>126</v>
      </c>
      <c r="B84" s="200">
        <f>'[2]12'!B86</f>
        <v>0</v>
      </c>
      <c r="C84" s="201">
        <f>'[2]12'!C86</f>
        <v>60</v>
      </c>
      <c r="D84" s="201">
        <f>'[2]12'!D86</f>
        <v>0</v>
      </c>
      <c r="E84" s="201">
        <f>'[2]12'!E86</f>
        <v>0</v>
      </c>
      <c r="F84" s="15">
        <f t="shared" si="16"/>
        <v>60</v>
      </c>
      <c r="G84" s="200">
        <f>'[2]12'!H86</f>
        <v>0</v>
      </c>
      <c r="H84" s="201">
        <f>'[2]12'!I86</f>
        <v>28</v>
      </c>
      <c r="I84" s="201">
        <f>'[2]12'!J86</f>
        <v>0</v>
      </c>
      <c r="J84" s="201">
        <f>'[2]12'!K86</f>
        <v>0</v>
      </c>
      <c r="K84" s="15">
        <f t="shared" si="13"/>
        <v>28</v>
      </c>
      <c r="L84" s="18">
        <f>frq!C84</f>
        <v>1</v>
      </c>
      <c r="M84" s="125">
        <f t="shared" si="14"/>
        <v>-0.4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  <c r="S84" s="18"/>
    </row>
    <row r="85" spans="1:19">
      <c r="A85" s="8" t="s">
        <v>127</v>
      </c>
      <c r="B85" s="200">
        <f>'[2]12'!B87</f>
        <v>0</v>
      </c>
      <c r="C85" s="201">
        <f>'[2]12'!C87</f>
        <v>60</v>
      </c>
      <c r="D85" s="201">
        <f>'[2]12'!D87</f>
        <v>0</v>
      </c>
      <c r="E85" s="201">
        <f>'[2]12'!E87</f>
        <v>0</v>
      </c>
      <c r="F85" s="15">
        <f t="shared" si="16"/>
        <v>60</v>
      </c>
      <c r="G85" s="200">
        <f>'[2]12'!H87</f>
        <v>0</v>
      </c>
      <c r="H85" s="201">
        <f>'[2]12'!I87</f>
        <v>28</v>
      </c>
      <c r="I85" s="201">
        <f>'[2]12'!J87</f>
        <v>0</v>
      </c>
      <c r="J85" s="201">
        <f>'[2]12'!K87</f>
        <v>0</v>
      </c>
      <c r="K85" s="15">
        <f t="shared" si="13"/>
        <v>28</v>
      </c>
      <c r="L85" s="18">
        <f>frq!C85</f>
        <v>1</v>
      </c>
      <c r="M85" s="125">
        <f t="shared" si="14"/>
        <v>-0.4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  <c r="S85" s="18"/>
    </row>
    <row r="86" spans="1:19">
      <c r="A86" s="8" t="s">
        <v>128</v>
      </c>
      <c r="B86" s="200">
        <f>'[2]12'!B88</f>
        <v>0</v>
      </c>
      <c r="C86" s="201">
        <f>'[2]12'!C88</f>
        <v>60</v>
      </c>
      <c r="D86" s="201">
        <f>'[2]12'!D88</f>
        <v>0</v>
      </c>
      <c r="E86" s="201">
        <f>'[2]12'!E88</f>
        <v>0</v>
      </c>
      <c r="F86" s="15">
        <f t="shared" si="16"/>
        <v>60</v>
      </c>
      <c r="G86" s="200">
        <f>'[2]12'!H88</f>
        <v>0</v>
      </c>
      <c r="H86" s="201">
        <f>'[2]12'!I88</f>
        <v>28</v>
      </c>
      <c r="I86" s="201">
        <f>'[2]12'!J88</f>
        <v>0</v>
      </c>
      <c r="J86" s="201">
        <f>'[2]12'!K88</f>
        <v>0</v>
      </c>
      <c r="K86" s="15">
        <f t="shared" si="13"/>
        <v>28</v>
      </c>
      <c r="L86" s="18">
        <f>frq!C86</f>
        <v>1</v>
      </c>
      <c r="M86" s="125">
        <f t="shared" si="14"/>
        <v>-0.4</v>
      </c>
      <c r="N86" s="16">
        <f t="shared" si="10"/>
        <v>28</v>
      </c>
      <c r="O86" s="16">
        <f t="shared" si="11"/>
        <v>0</v>
      </c>
      <c r="P86" s="16">
        <f t="shared" si="12"/>
        <v>0</v>
      </c>
      <c r="Q86" s="17">
        <f t="shared" si="15"/>
        <v>27.6</v>
      </c>
      <c r="R86" s="18">
        <v>0.4</v>
      </c>
      <c r="S86" s="18"/>
    </row>
    <row r="87" spans="1:19">
      <c r="A87" s="8" t="s">
        <v>129</v>
      </c>
      <c r="B87" s="200">
        <f>'[2]12'!B89</f>
        <v>0</v>
      </c>
      <c r="C87" s="201">
        <f>'[2]12'!C89</f>
        <v>60</v>
      </c>
      <c r="D87" s="201">
        <f>'[2]12'!D89</f>
        <v>0</v>
      </c>
      <c r="E87" s="201">
        <f>'[2]12'!E89</f>
        <v>0</v>
      </c>
      <c r="F87" s="15">
        <f t="shared" si="16"/>
        <v>60</v>
      </c>
      <c r="G87" s="200">
        <f>'[2]12'!H89</f>
        <v>0</v>
      </c>
      <c r="H87" s="201">
        <f>'[2]12'!I89</f>
        <v>28</v>
      </c>
      <c r="I87" s="201">
        <f>'[2]12'!J89</f>
        <v>0</v>
      </c>
      <c r="J87" s="201">
        <f>'[2]12'!K89</f>
        <v>0</v>
      </c>
      <c r="K87" s="15">
        <f t="shared" si="13"/>
        <v>28</v>
      </c>
      <c r="L87" s="18">
        <f>frq!C87</f>
        <v>1</v>
      </c>
      <c r="M87" s="125">
        <f t="shared" si="14"/>
        <v>-0.4</v>
      </c>
      <c r="N87" s="16">
        <f t="shared" si="10"/>
        <v>28</v>
      </c>
      <c r="O87" s="16">
        <f t="shared" si="11"/>
        <v>0</v>
      </c>
      <c r="P87" s="16">
        <f t="shared" si="12"/>
        <v>0</v>
      </c>
      <c r="Q87" s="17">
        <f t="shared" si="15"/>
        <v>27.6</v>
      </c>
      <c r="R87" s="18">
        <v>0.4</v>
      </c>
      <c r="S87" s="18"/>
    </row>
    <row r="88" spans="1:19">
      <c r="A88" s="8" t="s">
        <v>130</v>
      </c>
      <c r="B88" s="200">
        <f>'[2]12'!B90</f>
        <v>0</v>
      </c>
      <c r="C88" s="201">
        <f>'[2]12'!C90</f>
        <v>60</v>
      </c>
      <c r="D88" s="201">
        <f>'[2]12'!D90</f>
        <v>0</v>
      </c>
      <c r="E88" s="201">
        <f>'[2]12'!E90</f>
        <v>0</v>
      </c>
      <c r="F88" s="15">
        <f t="shared" si="16"/>
        <v>60</v>
      </c>
      <c r="G88" s="200">
        <f>'[2]12'!H90</f>
        <v>0</v>
      </c>
      <c r="H88" s="201">
        <f>'[2]12'!I90</f>
        <v>28</v>
      </c>
      <c r="I88" s="201">
        <f>'[2]12'!J90</f>
        <v>0</v>
      </c>
      <c r="J88" s="201">
        <f>'[2]12'!K90</f>
        <v>0</v>
      </c>
      <c r="K88" s="15">
        <f t="shared" si="13"/>
        <v>28</v>
      </c>
      <c r="L88" s="18">
        <f>frq!C88</f>
        <v>1</v>
      </c>
      <c r="M88" s="125">
        <f t="shared" si="14"/>
        <v>-0.4</v>
      </c>
      <c r="N88" s="16">
        <f t="shared" si="10"/>
        <v>28</v>
      </c>
      <c r="O88" s="16">
        <f t="shared" si="11"/>
        <v>0</v>
      </c>
      <c r="P88" s="16">
        <f t="shared" si="12"/>
        <v>0</v>
      </c>
      <c r="Q88" s="17">
        <f t="shared" si="15"/>
        <v>27.6</v>
      </c>
      <c r="R88" s="18">
        <v>0.4</v>
      </c>
      <c r="S88" s="18"/>
    </row>
    <row r="89" spans="1:19">
      <c r="A89" s="8" t="s">
        <v>131</v>
      </c>
      <c r="B89" s="200">
        <f>'[2]12'!B91</f>
        <v>0</v>
      </c>
      <c r="C89" s="201">
        <f>'[2]12'!C91</f>
        <v>60</v>
      </c>
      <c r="D89" s="201">
        <f>'[2]12'!D91</f>
        <v>0</v>
      </c>
      <c r="E89" s="201">
        <f>'[2]12'!E91</f>
        <v>0</v>
      </c>
      <c r="F89" s="15">
        <f t="shared" si="16"/>
        <v>60</v>
      </c>
      <c r="G89" s="200">
        <f>'[2]12'!H91</f>
        <v>0</v>
      </c>
      <c r="H89" s="201">
        <f>'[2]12'!I91</f>
        <v>28</v>
      </c>
      <c r="I89" s="201">
        <f>'[2]12'!J91</f>
        <v>0</v>
      </c>
      <c r="J89" s="201">
        <f>'[2]12'!K91</f>
        <v>0</v>
      </c>
      <c r="K89" s="15">
        <f t="shared" si="13"/>
        <v>28</v>
      </c>
      <c r="L89" s="18">
        <f>frq!C89</f>
        <v>1</v>
      </c>
      <c r="M89" s="125">
        <f t="shared" si="14"/>
        <v>-0.4</v>
      </c>
      <c r="N89" s="16">
        <f t="shared" si="10"/>
        <v>28</v>
      </c>
      <c r="O89" s="16">
        <f t="shared" si="11"/>
        <v>0</v>
      </c>
      <c r="P89" s="16">
        <f t="shared" si="12"/>
        <v>0</v>
      </c>
      <c r="Q89" s="17">
        <f t="shared" si="15"/>
        <v>27.6</v>
      </c>
      <c r="R89" s="18">
        <v>0.4</v>
      </c>
      <c r="S89" s="18"/>
    </row>
    <row r="90" spans="1:19">
      <c r="A90" s="8" t="s">
        <v>132</v>
      </c>
      <c r="B90" s="200">
        <f>'[2]12'!B92</f>
        <v>0</v>
      </c>
      <c r="C90" s="201">
        <f>'[2]12'!C92</f>
        <v>60</v>
      </c>
      <c r="D90" s="201">
        <f>'[2]12'!D92</f>
        <v>0</v>
      </c>
      <c r="E90" s="201">
        <f>'[2]12'!E92</f>
        <v>0</v>
      </c>
      <c r="F90" s="15">
        <f t="shared" si="16"/>
        <v>60</v>
      </c>
      <c r="G90" s="200">
        <f>'[2]12'!H92</f>
        <v>0</v>
      </c>
      <c r="H90" s="201">
        <f>'[2]12'!I92</f>
        <v>28</v>
      </c>
      <c r="I90" s="201">
        <f>'[2]12'!J92</f>
        <v>0</v>
      </c>
      <c r="J90" s="201">
        <f>'[2]12'!K92</f>
        <v>0</v>
      </c>
      <c r="K90" s="15">
        <f t="shared" si="13"/>
        <v>28</v>
      </c>
      <c r="L90" s="18">
        <f>frq!C90</f>
        <v>1</v>
      </c>
      <c r="M90" s="125">
        <f t="shared" si="14"/>
        <v>-0.4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27.6</v>
      </c>
      <c r="R90" s="18">
        <v>0.4</v>
      </c>
      <c r="S90" s="18"/>
    </row>
    <row r="91" spans="1:19">
      <c r="A91" s="8" t="s">
        <v>133</v>
      </c>
      <c r="B91" s="200">
        <f>'[2]12'!B93</f>
        <v>0</v>
      </c>
      <c r="C91" s="201">
        <f>'[2]12'!C93</f>
        <v>60</v>
      </c>
      <c r="D91" s="201">
        <f>'[2]12'!D93</f>
        <v>0</v>
      </c>
      <c r="E91" s="201">
        <f>'[2]12'!E93</f>
        <v>0</v>
      </c>
      <c r="F91" s="15">
        <f t="shared" si="16"/>
        <v>60</v>
      </c>
      <c r="G91" s="200">
        <f>'[2]12'!H93</f>
        <v>0</v>
      </c>
      <c r="H91" s="201">
        <f>'[2]12'!I93</f>
        <v>28</v>
      </c>
      <c r="I91" s="201">
        <f>'[2]12'!J93</f>
        <v>0</v>
      </c>
      <c r="J91" s="201">
        <f>'[2]12'!K93</f>
        <v>0</v>
      </c>
      <c r="K91" s="15">
        <f t="shared" si="13"/>
        <v>28</v>
      </c>
      <c r="L91" s="18">
        <f>frq!C91</f>
        <v>1</v>
      </c>
      <c r="M91" s="125">
        <f t="shared" si="14"/>
        <v>-0.4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27.6</v>
      </c>
      <c r="R91" s="18">
        <v>0.4</v>
      </c>
      <c r="S91" s="18"/>
    </row>
    <row r="92" spans="1:19">
      <c r="A92" s="8" t="s">
        <v>134</v>
      </c>
      <c r="B92" s="200">
        <f>'[2]12'!B94</f>
        <v>0</v>
      </c>
      <c r="C92" s="201">
        <f>'[2]12'!C94</f>
        <v>60</v>
      </c>
      <c r="D92" s="201">
        <f>'[2]12'!D94</f>
        <v>0</v>
      </c>
      <c r="E92" s="201">
        <f>'[2]12'!E94</f>
        <v>0</v>
      </c>
      <c r="F92" s="15">
        <f t="shared" si="16"/>
        <v>60</v>
      </c>
      <c r="G92" s="200">
        <f>'[2]12'!H94</f>
        <v>0</v>
      </c>
      <c r="H92" s="201">
        <f>'[2]12'!I94</f>
        <v>29</v>
      </c>
      <c r="I92" s="201">
        <f>'[2]12'!J94</f>
        <v>0</v>
      </c>
      <c r="J92" s="201">
        <f>'[2]12'!K94</f>
        <v>0</v>
      </c>
      <c r="K92" s="15">
        <f t="shared" si="13"/>
        <v>29</v>
      </c>
      <c r="L92" s="18">
        <f>frq!C92</f>
        <v>1</v>
      </c>
      <c r="M92" s="125">
        <f t="shared" si="14"/>
        <v>-0.4</v>
      </c>
      <c r="N92" s="16">
        <f t="shared" si="10"/>
        <v>29</v>
      </c>
      <c r="O92" s="16">
        <f t="shared" si="11"/>
        <v>0</v>
      </c>
      <c r="P92" s="16">
        <f t="shared" si="12"/>
        <v>0</v>
      </c>
      <c r="Q92" s="17">
        <f t="shared" si="15"/>
        <v>28.6</v>
      </c>
      <c r="R92" s="18">
        <v>0.4</v>
      </c>
      <c r="S92" s="18"/>
    </row>
    <row r="93" spans="1:19">
      <c r="A93" s="8" t="s">
        <v>135</v>
      </c>
      <c r="B93" s="200">
        <f>'[2]12'!B95</f>
        <v>0</v>
      </c>
      <c r="C93" s="201">
        <f>'[2]12'!C95</f>
        <v>60</v>
      </c>
      <c r="D93" s="201">
        <f>'[2]12'!D95</f>
        <v>0</v>
      </c>
      <c r="E93" s="201">
        <f>'[2]12'!E95</f>
        <v>0</v>
      </c>
      <c r="F93" s="15">
        <f t="shared" si="16"/>
        <v>60</v>
      </c>
      <c r="G93" s="200">
        <f>'[2]12'!H95</f>
        <v>0</v>
      </c>
      <c r="H93" s="201">
        <f>'[2]12'!I95</f>
        <v>29</v>
      </c>
      <c r="I93" s="201">
        <f>'[2]12'!J95</f>
        <v>0</v>
      </c>
      <c r="J93" s="201">
        <f>'[2]12'!K95</f>
        <v>0</v>
      </c>
      <c r="K93" s="15">
        <f t="shared" si="13"/>
        <v>29</v>
      </c>
      <c r="L93" s="18">
        <f>frq!C93</f>
        <v>1</v>
      </c>
      <c r="M93" s="125">
        <f t="shared" si="14"/>
        <v>-0.4</v>
      </c>
      <c r="N93" s="16">
        <f t="shared" si="10"/>
        <v>29</v>
      </c>
      <c r="O93" s="16">
        <f t="shared" si="11"/>
        <v>0</v>
      </c>
      <c r="P93" s="16">
        <f t="shared" si="12"/>
        <v>0</v>
      </c>
      <c r="Q93" s="17">
        <f t="shared" si="15"/>
        <v>28.6</v>
      </c>
      <c r="R93" s="18">
        <v>0.4</v>
      </c>
      <c r="S93" s="18"/>
    </row>
    <row r="94" spans="1:19">
      <c r="A94" s="8" t="s">
        <v>136</v>
      </c>
      <c r="B94" s="200">
        <f>'[2]12'!B96</f>
        <v>0</v>
      </c>
      <c r="C94" s="201">
        <f>'[2]12'!C96</f>
        <v>60</v>
      </c>
      <c r="D94" s="201">
        <f>'[2]12'!D96</f>
        <v>0</v>
      </c>
      <c r="E94" s="201">
        <f>'[2]12'!E96</f>
        <v>0</v>
      </c>
      <c r="F94" s="15">
        <f t="shared" si="16"/>
        <v>60</v>
      </c>
      <c r="G94" s="200">
        <f>'[2]12'!H96</f>
        <v>0</v>
      </c>
      <c r="H94" s="201">
        <f>'[2]12'!I96</f>
        <v>29</v>
      </c>
      <c r="I94" s="201">
        <f>'[2]12'!J96</f>
        <v>0</v>
      </c>
      <c r="J94" s="201">
        <f>'[2]12'!K96</f>
        <v>0</v>
      </c>
      <c r="K94" s="15">
        <f t="shared" si="13"/>
        <v>29</v>
      </c>
      <c r="L94" s="18">
        <f>frq!C94</f>
        <v>1</v>
      </c>
      <c r="M94" s="125">
        <f t="shared" si="14"/>
        <v>-0.4</v>
      </c>
      <c r="N94" s="16">
        <f t="shared" si="10"/>
        <v>29</v>
      </c>
      <c r="O94" s="16">
        <f t="shared" si="11"/>
        <v>0</v>
      </c>
      <c r="P94" s="16">
        <f t="shared" si="12"/>
        <v>0</v>
      </c>
      <c r="Q94" s="17">
        <f t="shared" si="15"/>
        <v>28.6</v>
      </c>
      <c r="R94" s="18">
        <v>0.4</v>
      </c>
      <c r="S94" s="18"/>
    </row>
    <row r="95" spans="1:19">
      <c r="A95" s="8" t="s">
        <v>137</v>
      </c>
      <c r="B95" s="200">
        <f>'[2]12'!B97</f>
        <v>0</v>
      </c>
      <c r="C95" s="201">
        <f>'[2]12'!C97</f>
        <v>60</v>
      </c>
      <c r="D95" s="201">
        <f>'[2]12'!D97</f>
        <v>0</v>
      </c>
      <c r="E95" s="201">
        <f>'[2]12'!E97</f>
        <v>0</v>
      </c>
      <c r="F95" s="15">
        <f t="shared" si="16"/>
        <v>60</v>
      </c>
      <c r="G95" s="200">
        <f>'[2]12'!H97</f>
        <v>0</v>
      </c>
      <c r="H95" s="201">
        <f>'[2]12'!I97</f>
        <v>29</v>
      </c>
      <c r="I95" s="201">
        <f>'[2]12'!J97</f>
        <v>0</v>
      </c>
      <c r="J95" s="201">
        <f>'[2]12'!K97</f>
        <v>0</v>
      </c>
      <c r="K95" s="15">
        <f t="shared" si="13"/>
        <v>29</v>
      </c>
      <c r="L95" s="18">
        <f>frq!C95</f>
        <v>1</v>
      </c>
      <c r="M95" s="125">
        <f t="shared" si="14"/>
        <v>-0.4</v>
      </c>
      <c r="N95" s="16">
        <f t="shared" si="10"/>
        <v>29</v>
      </c>
      <c r="O95" s="16">
        <f t="shared" si="11"/>
        <v>0</v>
      </c>
      <c r="P95" s="16">
        <f t="shared" si="12"/>
        <v>0</v>
      </c>
      <c r="Q95" s="17">
        <f t="shared" si="15"/>
        <v>28.6</v>
      </c>
      <c r="R95" s="18">
        <v>0.4</v>
      </c>
      <c r="S95" s="18"/>
    </row>
    <row r="96" spans="1:19">
      <c r="A96" s="8" t="s">
        <v>138</v>
      </c>
      <c r="B96" s="200">
        <f>'[2]12'!B98</f>
        <v>0</v>
      </c>
      <c r="C96" s="201">
        <f>'[2]12'!C98</f>
        <v>60</v>
      </c>
      <c r="D96" s="201">
        <f>'[2]12'!D98</f>
        <v>0</v>
      </c>
      <c r="E96" s="201">
        <f>'[2]12'!E98</f>
        <v>0</v>
      </c>
      <c r="F96" s="15">
        <f t="shared" si="16"/>
        <v>60</v>
      </c>
      <c r="G96" s="200">
        <f>'[2]12'!H98</f>
        <v>0</v>
      </c>
      <c r="H96" s="201">
        <f>'[2]12'!I98</f>
        <v>29</v>
      </c>
      <c r="I96" s="201">
        <f>'[2]12'!J98</f>
        <v>0</v>
      </c>
      <c r="J96" s="201">
        <f>'[2]12'!K98</f>
        <v>0</v>
      </c>
      <c r="K96" s="15">
        <f t="shared" si="13"/>
        <v>29</v>
      </c>
      <c r="L96" s="18">
        <f>frq!C96</f>
        <v>1</v>
      </c>
      <c r="M96" s="125">
        <f t="shared" si="14"/>
        <v>-0.4</v>
      </c>
      <c r="N96" s="16">
        <f t="shared" si="10"/>
        <v>29</v>
      </c>
      <c r="O96" s="16">
        <f t="shared" si="11"/>
        <v>0</v>
      </c>
      <c r="P96" s="16">
        <f t="shared" si="12"/>
        <v>0</v>
      </c>
      <c r="Q96" s="17">
        <f t="shared" si="15"/>
        <v>28.6</v>
      </c>
      <c r="R96" s="18">
        <v>0.4</v>
      </c>
      <c r="S96" s="18"/>
    </row>
    <row r="97" spans="1:19">
      <c r="A97" s="8" t="s">
        <v>139</v>
      </c>
      <c r="B97" s="200">
        <f>'[2]12'!B99</f>
        <v>0</v>
      </c>
      <c r="C97" s="201">
        <f>'[2]12'!C99</f>
        <v>60</v>
      </c>
      <c r="D97" s="201">
        <f>'[2]12'!D99</f>
        <v>0</v>
      </c>
      <c r="E97" s="201">
        <f>'[2]12'!E99</f>
        <v>0</v>
      </c>
      <c r="F97" s="15">
        <f t="shared" si="16"/>
        <v>60</v>
      </c>
      <c r="G97" s="200">
        <f>'[2]12'!H99</f>
        <v>0</v>
      </c>
      <c r="H97" s="201">
        <f>'[2]12'!I99</f>
        <v>29</v>
      </c>
      <c r="I97" s="201">
        <f>'[2]12'!J99</f>
        <v>0</v>
      </c>
      <c r="J97" s="201">
        <f>'[2]12'!K99</f>
        <v>0</v>
      </c>
      <c r="K97" s="15">
        <f t="shared" si="13"/>
        <v>29</v>
      </c>
      <c r="L97" s="18">
        <f>frq!C97</f>
        <v>1</v>
      </c>
      <c r="M97" s="125">
        <f t="shared" si="14"/>
        <v>-0.4</v>
      </c>
      <c r="N97" s="16">
        <f t="shared" si="10"/>
        <v>29</v>
      </c>
      <c r="O97" s="16">
        <f t="shared" si="11"/>
        <v>0</v>
      </c>
      <c r="P97" s="16">
        <f t="shared" si="12"/>
        <v>0</v>
      </c>
      <c r="Q97" s="17">
        <f t="shared" si="15"/>
        <v>28.6</v>
      </c>
      <c r="R97" s="18">
        <v>0.4</v>
      </c>
      <c r="S97" s="18"/>
    </row>
    <row r="98" spans="1:19" ht="15.75" thickBot="1">
      <c r="A98" s="8" t="s">
        <v>140</v>
      </c>
      <c r="B98" s="200">
        <f>'[2]12'!B100</f>
        <v>0</v>
      </c>
      <c r="C98" s="201">
        <f>'[2]12'!C100</f>
        <v>60</v>
      </c>
      <c r="D98" s="201">
        <f>'[2]12'!D100</f>
        <v>0</v>
      </c>
      <c r="E98" s="201">
        <f>'[2]12'!E100</f>
        <v>0</v>
      </c>
      <c r="F98" s="15">
        <f t="shared" si="16"/>
        <v>60</v>
      </c>
      <c r="G98" s="200">
        <f>'[2]12'!H100</f>
        <v>0</v>
      </c>
      <c r="H98" s="201">
        <f>'[2]12'!I100</f>
        <v>29</v>
      </c>
      <c r="I98" s="201">
        <f>'[2]12'!J100</f>
        <v>0</v>
      </c>
      <c r="J98" s="201">
        <f>'[2]12'!K100</f>
        <v>0</v>
      </c>
      <c r="K98" s="15">
        <f t="shared" si="13"/>
        <v>29</v>
      </c>
      <c r="L98" s="18">
        <f>frq!C98</f>
        <v>1</v>
      </c>
      <c r="M98" s="125">
        <f t="shared" si="14"/>
        <v>-0.4</v>
      </c>
      <c r="N98" s="16">
        <f t="shared" si="10"/>
        <v>29</v>
      </c>
      <c r="O98" s="16">
        <f t="shared" si="11"/>
        <v>0</v>
      </c>
      <c r="P98" s="16">
        <f t="shared" si="12"/>
        <v>0</v>
      </c>
      <c r="Q98" s="17">
        <f t="shared" si="15"/>
        <v>28.6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0.66100000000000003</v>
      </c>
      <c r="I99" s="128">
        <f t="shared" si="17"/>
        <v>0</v>
      </c>
      <c r="J99" s="128">
        <f t="shared" si="17"/>
        <v>0</v>
      </c>
      <c r="K99" s="128">
        <f t="shared" si="17"/>
        <v>0.66100000000000003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0.66100000000000003</v>
      </c>
      <c r="O99" s="128">
        <f t="shared" si="17"/>
        <v>0</v>
      </c>
      <c r="P99" s="128">
        <f t="shared" si="17"/>
        <v>0</v>
      </c>
      <c r="Q99" s="128">
        <f t="shared" si="17"/>
        <v>0.64869999999999928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1020</v>
      </c>
      <c r="G3" s="16">
        <f>'[3]12'!G5</f>
        <v>0</v>
      </c>
      <c r="H3" s="17">
        <f>SUM(B3:G3)</f>
        <v>1340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24.08</v>
      </c>
      <c r="AE3" s="8">
        <f>BD3</f>
        <v>24.08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24.08</v>
      </c>
      <c r="AL3" s="8">
        <f t="shared" ref="AL3:AQ18" si="3">Q3-X3-AE3</f>
        <v>221.84000000000003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221.84000000000003</v>
      </c>
      <c r="AT3" s="8">
        <v>24.08</v>
      </c>
      <c r="AU3" s="8">
        <v>24.08</v>
      </c>
      <c r="AW3" s="204">
        <v>24.08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24.08</v>
      </c>
      <c r="BD3" s="204">
        <v>24.08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24.08</v>
      </c>
      <c r="BL3" s="8">
        <f>AT3</f>
        <v>24.08</v>
      </c>
      <c r="BM3" s="8">
        <f>AU3</f>
        <v>24.08</v>
      </c>
      <c r="BN3" s="8">
        <f>BC3</f>
        <v>24.08</v>
      </c>
      <c r="BO3" s="8">
        <f>BJ3</f>
        <v>24.08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1020</v>
      </c>
      <c r="G4" s="16">
        <f>'[3]12'!G6</f>
        <v>0</v>
      </c>
      <c r="H4" s="17">
        <f>SUM(B4:G4)</f>
        <v>1340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24.08</v>
      </c>
      <c r="AE4" s="8">
        <f t="shared" ref="AE4:AE67" si="11">BD4</f>
        <v>24.08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24.08</v>
      </c>
      <c r="AL4" s="8">
        <f t="shared" si="3"/>
        <v>221.84000000000003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221.84000000000003</v>
      </c>
      <c r="AT4" s="8">
        <v>24.08</v>
      </c>
      <c r="AU4" s="8">
        <v>24.08</v>
      </c>
      <c r="AW4" s="204">
        <v>24.08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24.08</v>
      </c>
      <c r="BD4" s="204">
        <v>24.08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24.08</v>
      </c>
      <c r="BL4" s="8">
        <f t="shared" ref="BL4:BL67" si="21">AT4</f>
        <v>24.08</v>
      </c>
      <c r="BM4" s="8">
        <f t="shared" ref="BM4:BM67" si="22">AU4</f>
        <v>24.08</v>
      </c>
      <c r="BN4" s="8">
        <f t="shared" ref="BN4:BN67" si="23">BC4</f>
        <v>24.08</v>
      </c>
      <c r="BO4" s="8">
        <f t="shared" ref="BO4:BO67" si="24">BJ4</f>
        <v>24.08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1020</v>
      </c>
      <c r="G5" s="16">
        <f>'[3]12'!G7</f>
        <v>0</v>
      </c>
      <c r="H5" s="17">
        <f t="shared" ref="H5:H68" si="27">SUM(B5:G5)</f>
        <v>1340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24.08</v>
      </c>
      <c r="AU5" s="8">
        <v>24.08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24.08</v>
      </c>
      <c r="BM5" s="8">
        <f t="shared" si="22"/>
        <v>24.08</v>
      </c>
      <c r="BN5" s="8">
        <f t="shared" si="23"/>
        <v>24.08</v>
      </c>
      <c r="BO5" s="8">
        <f t="shared" si="24"/>
        <v>24.08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1020</v>
      </c>
      <c r="G6" s="16">
        <f>'[3]12'!G8</f>
        <v>0</v>
      </c>
      <c r="H6" s="17">
        <f t="shared" si="27"/>
        <v>1340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24.08</v>
      </c>
      <c r="AU6" s="8">
        <v>24.08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24.08</v>
      </c>
      <c r="BM6" s="8">
        <f t="shared" si="22"/>
        <v>24.08</v>
      </c>
      <c r="BN6" s="8">
        <f t="shared" si="23"/>
        <v>24.08</v>
      </c>
      <c r="BO6" s="8">
        <f t="shared" si="24"/>
        <v>24.08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1020</v>
      </c>
      <c r="G7" s="16">
        <f>'[3]12'!G9</f>
        <v>0</v>
      </c>
      <c r="H7" s="17">
        <f t="shared" si="27"/>
        <v>1340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1020</v>
      </c>
      <c r="G8" s="16">
        <f>'[3]12'!G10</f>
        <v>0</v>
      </c>
      <c r="H8" s="17">
        <f t="shared" si="27"/>
        <v>1340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1020</v>
      </c>
      <c r="G9" s="16">
        <f>'[3]12'!G11</f>
        <v>0</v>
      </c>
      <c r="H9" s="17">
        <f t="shared" si="27"/>
        <v>1340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1020</v>
      </c>
      <c r="G10" s="16">
        <f>'[3]12'!G12</f>
        <v>0</v>
      </c>
      <c r="H10" s="17">
        <f t="shared" si="27"/>
        <v>1340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1020</v>
      </c>
      <c r="E11" s="16">
        <f>'[3]12'!E13</f>
        <v>0</v>
      </c>
      <c r="F11" s="16">
        <f>'[3]12'!F13</f>
        <v>1020</v>
      </c>
      <c r="G11" s="16">
        <f>'[3]12'!G13</f>
        <v>0</v>
      </c>
      <c r="H11" s="17">
        <f t="shared" si="27"/>
        <v>2360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1020</v>
      </c>
      <c r="G12" s="16">
        <f>'[3]12'!G14</f>
        <v>0</v>
      </c>
      <c r="H12" s="17">
        <f t="shared" si="27"/>
        <v>1340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1020</v>
      </c>
      <c r="G13" s="16">
        <f>'[3]12'!G15</f>
        <v>0</v>
      </c>
      <c r="H13" s="17">
        <f t="shared" si="27"/>
        <v>1340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1020</v>
      </c>
      <c r="G14" s="16">
        <f>'[3]12'!G16</f>
        <v>0</v>
      </c>
      <c r="H14" s="17">
        <f t="shared" si="27"/>
        <v>1340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1020</v>
      </c>
      <c r="G15" s="16">
        <f>'[3]12'!G17</f>
        <v>0</v>
      </c>
      <c r="H15" s="17">
        <f t="shared" si="27"/>
        <v>1340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1020</v>
      </c>
      <c r="G16" s="16">
        <f>'[3]12'!G18</f>
        <v>0</v>
      </c>
      <c r="H16" s="17">
        <f t="shared" si="27"/>
        <v>1340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1020</v>
      </c>
      <c r="G17" s="16">
        <f>'[3]12'!G19</f>
        <v>0</v>
      </c>
      <c r="H17" s="17">
        <f t="shared" si="27"/>
        <v>1340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1020</v>
      </c>
      <c r="G18" s="16">
        <f>'[3]12'!G20</f>
        <v>0</v>
      </c>
      <c r="H18" s="17">
        <f t="shared" si="27"/>
        <v>1340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1020</v>
      </c>
      <c r="G19" s="16">
        <f>'[3]12'!G21</f>
        <v>0</v>
      </c>
      <c r="H19" s="17">
        <f t="shared" si="27"/>
        <v>1340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1020</v>
      </c>
      <c r="G20" s="16">
        <f>'[3]12'!G22</f>
        <v>0</v>
      </c>
      <c r="H20" s="17">
        <f t="shared" si="27"/>
        <v>1340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1020</v>
      </c>
      <c r="G21" s="16">
        <f>'[3]12'!G23</f>
        <v>0</v>
      </c>
      <c r="H21" s="17">
        <f t="shared" si="27"/>
        <v>1340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1020</v>
      </c>
      <c r="G22" s="16">
        <f>'[3]12'!G24</f>
        <v>0</v>
      </c>
      <c r="H22" s="17">
        <f t="shared" si="27"/>
        <v>1340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1020</v>
      </c>
      <c r="G23" s="16">
        <f>'[3]12'!G25</f>
        <v>0</v>
      </c>
      <c r="H23" s="17">
        <f t="shared" si="27"/>
        <v>1340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24.08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24.08</v>
      </c>
      <c r="AE23" s="8">
        <f t="shared" si="11"/>
        <v>24.08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24.08</v>
      </c>
      <c r="AL23" s="8">
        <f t="shared" si="31"/>
        <v>221.84000000000003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221.84000000000003</v>
      </c>
      <c r="AT23" s="8">
        <v>24.08</v>
      </c>
      <c r="AU23" s="8">
        <v>24.08</v>
      </c>
      <c r="AW23" s="204">
        <v>24.08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24.08</v>
      </c>
      <c r="BD23" s="204">
        <v>24.08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24.08</v>
      </c>
      <c r="BL23" s="8">
        <f t="shared" si="21"/>
        <v>24.08</v>
      </c>
      <c r="BM23" s="8">
        <f t="shared" si="22"/>
        <v>24.08</v>
      </c>
      <c r="BN23" s="8">
        <f t="shared" si="23"/>
        <v>24.08</v>
      </c>
      <c r="BO23" s="8">
        <f t="shared" si="24"/>
        <v>24.08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1020</v>
      </c>
      <c r="G24" s="16">
        <f>'[3]12'!G26</f>
        <v>0</v>
      </c>
      <c r="H24" s="17">
        <f t="shared" si="27"/>
        <v>1340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24.08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24.08</v>
      </c>
      <c r="AE24" s="8">
        <f t="shared" si="11"/>
        <v>24.08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24.08</v>
      </c>
      <c r="AL24" s="8">
        <f t="shared" si="31"/>
        <v>221.84000000000003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221.84000000000003</v>
      </c>
      <c r="AT24" s="8">
        <v>24.08</v>
      </c>
      <c r="AU24" s="8">
        <v>24.08</v>
      </c>
      <c r="AW24" s="204">
        <v>24.08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24.08</v>
      </c>
      <c r="BD24" s="204">
        <v>24.08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24.08</v>
      </c>
      <c r="BL24" s="8">
        <f t="shared" si="21"/>
        <v>24.08</v>
      </c>
      <c r="BM24" s="8">
        <f t="shared" si="22"/>
        <v>24.08</v>
      </c>
      <c r="BN24" s="8">
        <f t="shared" si="23"/>
        <v>24.08</v>
      </c>
      <c r="BO24" s="8">
        <f t="shared" si="24"/>
        <v>24.08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1020</v>
      </c>
      <c r="G25" s="16">
        <f>'[3]12'!G27</f>
        <v>0</v>
      </c>
      <c r="H25" s="17">
        <f t="shared" si="27"/>
        <v>1340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24.08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24.08</v>
      </c>
      <c r="AE25" s="8">
        <f t="shared" si="11"/>
        <v>24.08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24.08</v>
      </c>
      <c r="AL25" s="8">
        <f t="shared" si="31"/>
        <v>221.84000000000003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221.84000000000003</v>
      </c>
      <c r="AT25" s="8">
        <v>24.08</v>
      </c>
      <c r="AU25" s="8">
        <v>24.08</v>
      </c>
      <c r="AW25" s="204">
        <v>24.08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24.08</v>
      </c>
      <c r="BD25" s="204">
        <v>24.08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24.08</v>
      </c>
      <c r="BL25" s="8">
        <f t="shared" si="21"/>
        <v>24.08</v>
      </c>
      <c r="BM25" s="8">
        <f t="shared" si="22"/>
        <v>24.08</v>
      </c>
      <c r="BN25" s="8">
        <f t="shared" si="23"/>
        <v>24.08</v>
      </c>
      <c r="BO25" s="8">
        <f t="shared" si="24"/>
        <v>24.08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1020</v>
      </c>
      <c r="G26" s="16">
        <f>'[3]12'!G28</f>
        <v>0</v>
      </c>
      <c r="H26" s="17">
        <f t="shared" si="27"/>
        <v>1340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24.08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24.08</v>
      </c>
      <c r="AE26" s="8">
        <f t="shared" si="11"/>
        <v>24.08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24.08</v>
      </c>
      <c r="AL26" s="8">
        <f t="shared" si="31"/>
        <v>221.84000000000003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221.84000000000003</v>
      </c>
      <c r="AT26" s="8">
        <v>24.08</v>
      </c>
      <c r="AU26" s="8">
        <v>24.08</v>
      </c>
      <c r="AW26" s="204">
        <v>24.08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24.08</v>
      </c>
      <c r="BD26" s="204">
        <v>24.08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24.08</v>
      </c>
      <c r="BL26" s="8">
        <f t="shared" si="21"/>
        <v>24.08</v>
      </c>
      <c r="BM26" s="8">
        <f t="shared" si="22"/>
        <v>24.08</v>
      </c>
      <c r="BN26" s="8">
        <f t="shared" si="23"/>
        <v>24.08</v>
      </c>
      <c r="BO26" s="8">
        <f t="shared" si="24"/>
        <v>24.08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1020</v>
      </c>
      <c r="G27" s="16">
        <f>'[3]12'!G29</f>
        <v>0</v>
      </c>
      <c r="H27" s="17">
        <f t="shared" si="27"/>
        <v>1340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24.08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24.08</v>
      </c>
      <c r="AE27" s="8">
        <f t="shared" si="11"/>
        <v>24.08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24.08</v>
      </c>
      <c r="AL27" s="8">
        <f t="shared" si="31"/>
        <v>221.84000000000003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221.84000000000003</v>
      </c>
      <c r="AT27" s="8">
        <v>24.08</v>
      </c>
      <c r="AU27" s="8">
        <v>24.08</v>
      </c>
      <c r="AW27" s="204">
        <v>24.08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24.08</v>
      </c>
      <c r="BD27" s="204">
        <v>24.08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24.08</v>
      </c>
      <c r="BL27" s="8">
        <f t="shared" si="21"/>
        <v>24.08</v>
      </c>
      <c r="BM27" s="8">
        <f t="shared" si="22"/>
        <v>24.08</v>
      </c>
      <c r="BN27" s="8">
        <f t="shared" si="23"/>
        <v>24.08</v>
      </c>
      <c r="BO27" s="8">
        <f t="shared" si="24"/>
        <v>24.08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1020</v>
      </c>
      <c r="G28" s="16">
        <f>'[3]12'!G30</f>
        <v>0</v>
      </c>
      <c r="H28" s="17">
        <f t="shared" si="27"/>
        <v>1340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24.08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24.08</v>
      </c>
      <c r="AE28" s="8">
        <f t="shared" si="11"/>
        <v>24.08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24.08</v>
      </c>
      <c r="AL28" s="8">
        <f t="shared" si="31"/>
        <v>221.84000000000003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221.84000000000003</v>
      </c>
      <c r="AT28" s="8">
        <v>24.08</v>
      </c>
      <c r="AU28" s="8">
        <v>24.08</v>
      </c>
      <c r="AW28" s="204">
        <v>24.08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24.08</v>
      </c>
      <c r="BD28" s="204">
        <v>24.08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24.08</v>
      </c>
      <c r="BL28" s="8">
        <f t="shared" si="21"/>
        <v>24.08</v>
      </c>
      <c r="BM28" s="8">
        <f t="shared" si="22"/>
        <v>24.08</v>
      </c>
      <c r="BN28" s="8">
        <f t="shared" si="23"/>
        <v>24.08</v>
      </c>
      <c r="BO28" s="8">
        <f t="shared" si="24"/>
        <v>24.08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1020</v>
      </c>
      <c r="G29" s="16">
        <f>'[3]12'!G31</f>
        <v>0</v>
      </c>
      <c r="H29" s="17">
        <f t="shared" si="27"/>
        <v>1340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24.08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24.08</v>
      </c>
      <c r="AE29" s="8">
        <f t="shared" si="11"/>
        <v>24.08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24.08</v>
      </c>
      <c r="AL29" s="8">
        <f t="shared" si="31"/>
        <v>221.84000000000003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221.84000000000003</v>
      </c>
      <c r="AT29" s="8">
        <v>24.08</v>
      </c>
      <c r="AU29" s="8">
        <v>24.08</v>
      </c>
      <c r="AW29" s="204">
        <v>24.08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24.08</v>
      </c>
      <c r="BD29" s="204">
        <v>24.08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24.08</v>
      </c>
      <c r="BL29" s="8">
        <f t="shared" si="21"/>
        <v>24.08</v>
      </c>
      <c r="BM29" s="8">
        <f t="shared" si="22"/>
        <v>24.08</v>
      </c>
      <c r="BN29" s="8">
        <f t="shared" si="23"/>
        <v>24.08</v>
      </c>
      <c r="BO29" s="8">
        <f t="shared" si="24"/>
        <v>24.08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1020</v>
      </c>
      <c r="G30" s="16">
        <f>'[3]12'!G32</f>
        <v>0</v>
      </c>
      <c r="H30" s="17">
        <f t="shared" si="27"/>
        <v>1340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24.08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24.08</v>
      </c>
      <c r="AE30" s="8">
        <f t="shared" si="11"/>
        <v>24.08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24.08</v>
      </c>
      <c r="AL30" s="8">
        <f t="shared" si="31"/>
        <v>221.84000000000003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221.84000000000003</v>
      </c>
      <c r="AT30" s="8">
        <v>24.08</v>
      </c>
      <c r="AU30" s="8">
        <v>24.08</v>
      </c>
      <c r="AW30" s="204">
        <v>24.08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24.08</v>
      </c>
      <c r="BD30" s="204">
        <v>24.08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24.08</v>
      </c>
      <c r="BL30" s="8">
        <f t="shared" si="21"/>
        <v>24.08</v>
      </c>
      <c r="BM30" s="8">
        <f t="shared" si="22"/>
        <v>24.08</v>
      </c>
      <c r="BN30" s="8">
        <f t="shared" si="23"/>
        <v>24.08</v>
      </c>
      <c r="BO30" s="8">
        <f t="shared" si="24"/>
        <v>24.08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1020</v>
      </c>
      <c r="G31" s="16">
        <f>'[3]12'!G33</f>
        <v>0</v>
      </c>
      <c r="H31" s="17">
        <f t="shared" si="27"/>
        <v>1340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24.08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24.08</v>
      </c>
      <c r="AE31" s="8">
        <f t="shared" si="11"/>
        <v>24.08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24.08</v>
      </c>
      <c r="AL31" s="8">
        <f t="shared" si="31"/>
        <v>221.84000000000003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221.84000000000003</v>
      </c>
      <c r="AT31" s="8">
        <v>24.08</v>
      </c>
      <c r="AU31" s="8">
        <v>24.08</v>
      </c>
      <c r="AW31" s="204">
        <v>24.08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24.08</v>
      </c>
      <c r="BD31" s="204">
        <v>24.08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24.08</v>
      </c>
      <c r="BL31" s="8">
        <f t="shared" si="21"/>
        <v>24.08</v>
      </c>
      <c r="BM31" s="8">
        <f t="shared" si="22"/>
        <v>24.08</v>
      </c>
      <c r="BN31" s="8">
        <f t="shared" si="23"/>
        <v>24.08</v>
      </c>
      <c r="BO31" s="8">
        <f t="shared" si="24"/>
        <v>24.08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1020</v>
      </c>
      <c r="G32" s="16">
        <f>'[3]12'!G34</f>
        <v>0</v>
      </c>
      <c r="H32" s="17">
        <f t="shared" si="27"/>
        <v>1340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24.08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24.08</v>
      </c>
      <c r="AE32" s="8">
        <f t="shared" si="11"/>
        <v>24.08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24.08</v>
      </c>
      <c r="AL32" s="8">
        <f t="shared" si="31"/>
        <v>221.84000000000003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221.84000000000003</v>
      </c>
      <c r="AT32" s="8">
        <v>24.08</v>
      </c>
      <c r="AU32" s="8">
        <v>24.08</v>
      </c>
      <c r="AW32" s="204">
        <v>24.08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24.08</v>
      </c>
      <c r="BD32" s="204">
        <v>24.08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24.08</v>
      </c>
      <c r="BL32" s="8">
        <f t="shared" si="21"/>
        <v>24.08</v>
      </c>
      <c r="BM32" s="8">
        <f t="shared" si="22"/>
        <v>24.08</v>
      </c>
      <c r="BN32" s="8">
        <f t="shared" si="23"/>
        <v>24.08</v>
      </c>
      <c r="BO32" s="8">
        <f t="shared" si="24"/>
        <v>24.08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1020</v>
      </c>
      <c r="G33" s="16">
        <f>'[3]12'!G35</f>
        <v>0</v>
      </c>
      <c r="H33" s="17">
        <f t="shared" si="27"/>
        <v>1340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24.08</v>
      </c>
      <c r="AE33" s="8">
        <f t="shared" si="11"/>
        <v>24.08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24.08</v>
      </c>
      <c r="AL33" s="8">
        <f t="shared" si="31"/>
        <v>221.84000000000003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221.84000000000003</v>
      </c>
      <c r="AT33" s="8">
        <v>24.08</v>
      </c>
      <c r="AU33" s="8">
        <v>24.08</v>
      </c>
      <c r="AW33" s="204">
        <v>24.08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24.08</v>
      </c>
      <c r="BD33" s="204">
        <v>24.08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24.08</v>
      </c>
      <c r="BL33" s="8">
        <f t="shared" si="21"/>
        <v>24.08</v>
      </c>
      <c r="BM33" s="8">
        <f t="shared" si="22"/>
        <v>24.08</v>
      </c>
      <c r="BN33" s="8">
        <f t="shared" si="23"/>
        <v>24.08</v>
      </c>
      <c r="BO33" s="8">
        <f t="shared" si="24"/>
        <v>24.08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1020</v>
      </c>
      <c r="G34" s="16">
        <f>'[3]12'!G36</f>
        <v>0</v>
      </c>
      <c r="H34" s="17">
        <f t="shared" si="27"/>
        <v>1340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24.08</v>
      </c>
      <c r="AE34" s="8">
        <f t="shared" si="11"/>
        <v>24.08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24.08</v>
      </c>
      <c r="AL34" s="8">
        <f t="shared" si="31"/>
        <v>221.84000000000003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221.84000000000003</v>
      </c>
      <c r="AT34" s="8">
        <v>24.08</v>
      </c>
      <c r="AU34" s="8">
        <v>24.08</v>
      </c>
      <c r="AW34" s="204">
        <v>24.08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24.08</v>
      </c>
      <c r="BD34" s="204">
        <v>24.08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24.08</v>
      </c>
      <c r="BL34" s="8">
        <f t="shared" si="21"/>
        <v>24.08</v>
      </c>
      <c r="BM34" s="8">
        <f t="shared" si="22"/>
        <v>24.08</v>
      </c>
      <c r="BN34" s="8">
        <f t="shared" si="23"/>
        <v>24.08</v>
      </c>
      <c r="BO34" s="8">
        <f t="shared" si="24"/>
        <v>24.08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1020</v>
      </c>
      <c r="G35" s="16">
        <f>'[3]12'!G37</f>
        <v>0</v>
      </c>
      <c r="H35" s="17">
        <f t="shared" si="27"/>
        <v>1340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1020</v>
      </c>
      <c r="G36" s="16">
        <f>'[3]12'!G38</f>
        <v>0</v>
      </c>
      <c r="H36" s="17">
        <f t="shared" si="27"/>
        <v>1340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1020</v>
      </c>
      <c r="G37" s="16">
        <f>'[3]12'!G39</f>
        <v>0</v>
      </c>
      <c r="H37" s="17">
        <f t="shared" si="27"/>
        <v>1340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1020</v>
      </c>
      <c r="G38" s="16">
        <f>'[3]12'!G40</f>
        <v>0</v>
      </c>
      <c r="H38" s="17">
        <f t="shared" si="27"/>
        <v>1340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980</v>
      </c>
      <c r="G51" s="16">
        <f>'[3]12'!G53</f>
        <v>0</v>
      </c>
      <c r="H51" s="17">
        <f t="shared" si="27"/>
        <v>1300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980</v>
      </c>
      <c r="G52" s="16">
        <f>'[3]12'!G54</f>
        <v>0</v>
      </c>
      <c r="H52" s="17">
        <f t="shared" si="27"/>
        <v>1300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980</v>
      </c>
      <c r="G53" s="16">
        <f>'[3]12'!G55</f>
        <v>0</v>
      </c>
      <c r="H53" s="17">
        <f t="shared" si="27"/>
        <v>1300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980</v>
      </c>
      <c r="G54" s="16">
        <f>'[3]12'!G56</f>
        <v>0</v>
      </c>
      <c r="H54" s="17">
        <f t="shared" si="27"/>
        <v>1300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980</v>
      </c>
      <c r="G55" s="16">
        <f>'[3]12'!G57</f>
        <v>0</v>
      </c>
      <c r="H55" s="17">
        <f t="shared" si="27"/>
        <v>1300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980</v>
      </c>
      <c r="G56" s="16">
        <f>'[3]12'!G58</f>
        <v>0</v>
      </c>
      <c r="H56" s="17">
        <f t="shared" si="27"/>
        <v>1300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980</v>
      </c>
      <c r="G57" s="16">
        <f>'[3]12'!G59</f>
        <v>0</v>
      </c>
      <c r="H57" s="17">
        <f t="shared" si="27"/>
        <v>1300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980</v>
      </c>
      <c r="G58" s="16">
        <f>'[3]12'!G60</f>
        <v>0</v>
      </c>
      <c r="H58" s="17">
        <f t="shared" si="27"/>
        <v>1300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980</v>
      </c>
      <c r="G59" s="16">
        <f>'[3]12'!G61</f>
        <v>0</v>
      </c>
      <c r="H59" s="17">
        <f t="shared" si="27"/>
        <v>1300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980</v>
      </c>
      <c r="G60" s="16">
        <f>'[3]12'!G62</f>
        <v>0</v>
      </c>
      <c r="H60" s="17">
        <f t="shared" si="27"/>
        <v>1300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980</v>
      </c>
      <c r="G61" s="16">
        <f>'[3]12'!G63</f>
        <v>0</v>
      </c>
      <c r="H61" s="17">
        <f t="shared" si="27"/>
        <v>1300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980</v>
      </c>
      <c r="G62" s="16">
        <f>'[3]12'!G64</f>
        <v>0</v>
      </c>
      <c r="H62" s="17">
        <f t="shared" si="27"/>
        <v>1300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980</v>
      </c>
      <c r="G63" s="16">
        <f>'[3]12'!G65</f>
        <v>0</v>
      </c>
      <c r="H63" s="17">
        <f t="shared" si="27"/>
        <v>1300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980</v>
      </c>
      <c r="G64" s="16">
        <f>'[3]12'!G66</f>
        <v>0</v>
      </c>
      <c r="H64" s="17">
        <f t="shared" si="27"/>
        <v>1300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980</v>
      </c>
      <c r="G65" s="16">
        <f>'[3]12'!G67</f>
        <v>0</v>
      </c>
      <c r="H65" s="17">
        <f t="shared" si="27"/>
        <v>1300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980</v>
      </c>
      <c r="G66" s="16">
        <f>'[3]12'!G68</f>
        <v>0</v>
      </c>
      <c r="H66" s="17">
        <f t="shared" si="27"/>
        <v>1300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980</v>
      </c>
      <c r="G67" s="16">
        <f>'[3]12'!G69</f>
        <v>0</v>
      </c>
      <c r="H67" s="17">
        <f t="shared" si="27"/>
        <v>1300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23.13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23.13</v>
      </c>
      <c r="AE67" s="8">
        <f t="shared" si="11"/>
        <v>23.13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23.13</v>
      </c>
      <c r="AL67" s="8">
        <f t="shared" si="35"/>
        <v>223.74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223.74</v>
      </c>
      <c r="AT67" s="8">
        <v>23.13</v>
      </c>
      <c r="AU67" s="8">
        <v>23.13</v>
      </c>
      <c r="AW67" s="204">
        <v>23.13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23.13</v>
      </c>
      <c r="BD67" s="204">
        <v>23.13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23.13</v>
      </c>
      <c r="BL67" s="8">
        <f t="shared" si="21"/>
        <v>23.13</v>
      </c>
      <c r="BM67" s="8">
        <f t="shared" si="22"/>
        <v>23.13</v>
      </c>
      <c r="BN67" s="8">
        <f t="shared" si="23"/>
        <v>23.13</v>
      </c>
      <c r="BO67" s="8">
        <f t="shared" si="24"/>
        <v>23.13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980</v>
      </c>
      <c r="G68" s="16">
        <f>'[3]12'!G70</f>
        <v>0</v>
      </c>
      <c r="H68" s="17">
        <f t="shared" si="27"/>
        <v>1300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23.13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23.13</v>
      </c>
      <c r="AE68" s="8">
        <f t="shared" ref="AE68:AE98" si="43">BD68</f>
        <v>23.13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23.13</v>
      </c>
      <c r="AL68" s="8">
        <f t="shared" si="35"/>
        <v>223.74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223.74</v>
      </c>
      <c r="AT68" s="8">
        <v>23.13</v>
      </c>
      <c r="AU68" s="8">
        <v>23.13</v>
      </c>
      <c r="AW68" s="204">
        <v>23.13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23.13</v>
      </c>
      <c r="BD68" s="204">
        <v>23.13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23.13</v>
      </c>
      <c r="BL68" s="8">
        <f t="shared" ref="BL68:BL98" si="53">AT68</f>
        <v>23.13</v>
      </c>
      <c r="BM68" s="8">
        <f t="shared" ref="BM68:BM98" si="54">AU68</f>
        <v>23.13</v>
      </c>
      <c r="BN68" s="8">
        <f t="shared" ref="BN68:BN98" si="55">BC68</f>
        <v>23.13</v>
      </c>
      <c r="BO68" s="8">
        <f t="shared" ref="BO68:BO98" si="56">BJ68</f>
        <v>23.13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980</v>
      </c>
      <c r="G69" s="16">
        <f>'[3]12'!G71</f>
        <v>0</v>
      </c>
      <c r="H69" s="17">
        <f t="shared" ref="H69:H98" si="59">SUM(B69:G69)</f>
        <v>1300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13.47</v>
      </c>
      <c r="AE69" s="8">
        <f t="shared" si="43"/>
        <v>13.47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13.47</v>
      </c>
      <c r="AL69" s="8">
        <f t="shared" si="35"/>
        <v>243.05999999999997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243.05999999999997</v>
      </c>
      <c r="AT69" s="8">
        <v>13.47</v>
      </c>
      <c r="AU69" s="8">
        <v>13.47</v>
      </c>
      <c r="AW69" s="204">
        <v>13.47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13.47</v>
      </c>
      <c r="BD69" s="204">
        <v>13.47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13.47</v>
      </c>
      <c r="BL69" s="8">
        <f t="shared" si="53"/>
        <v>13.47</v>
      </c>
      <c r="BM69" s="8">
        <f t="shared" si="54"/>
        <v>13.47</v>
      </c>
      <c r="BN69" s="8">
        <f t="shared" si="55"/>
        <v>13.47</v>
      </c>
      <c r="BO69" s="8">
        <f t="shared" si="56"/>
        <v>13.47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980</v>
      </c>
      <c r="G70" s="16">
        <f>'[3]12'!G72</f>
        <v>0</v>
      </c>
      <c r="H70" s="17">
        <f t="shared" si="59"/>
        <v>1300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13.47</v>
      </c>
      <c r="AE70" s="8">
        <f t="shared" si="43"/>
        <v>13.47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13.47</v>
      </c>
      <c r="AL70" s="8">
        <f t="shared" si="35"/>
        <v>243.05999999999997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243.05999999999997</v>
      </c>
      <c r="AT70" s="8">
        <v>13.47</v>
      </c>
      <c r="AU70" s="8">
        <v>13.47</v>
      </c>
      <c r="AW70" s="204">
        <v>13.47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13.47</v>
      </c>
      <c r="BD70" s="204">
        <v>13.47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13.47</v>
      </c>
      <c r="BL70" s="8">
        <f t="shared" si="53"/>
        <v>13.47</v>
      </c>
      <c r="BM70" s="8">
        <f t="shared" si="54"/>
        <v>13.47</v>
      </c>
      <c r="BN70" s="8">
        <f t="shared" si="55"/>
        <v>13.47</v>
      </c>
      <c r="BO70" s="8">
        <f t="shared" si="56"/>
        <v>13.47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980</v>
      </c>
      <c r="G71" s="16">
        <f>'[3]12'!G73</f>
        <v>0</v>
      </c>
      <c r="H71" s="17">
        <f t="shared" si="59"/>
        <v>1300</v>
      </c>
      <c r="I71" s="15">
        <f>'[3]12'!J73</f>
        <v>310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</v>
      </c>
      <c r="AT71" s="8">
        <v>31.03</v>
      </c>
      <c r="AU71" s="8">
        <v>31.03</v>
      </c>
      <c r="AW71" s="204">
        <v>31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31</v>
      </c>
      <c r="BD71" s="204">
        <v>31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31</v>
      </c>
      <c r="BL71" s="8">
        <f t="shared" si="53"/>
        <v>31.03</v>
      </c>
      <c r="BM71" s="8">
        <f t="shared" si="54"/>
        <v>31.03</v>
      </c>
      <c r="BN71" s="8">
        <f t="shared" si="55"/>
        <v>31</v>
      </c>
      <c r="BO71" s="8">
        <f t="shared" si="56"/>
        <v>31</v>
      </c>
      <c r="BP71" s="139">
        <f t="shared" si="57"/>
        <v>3.0000000000001137E-2</v>
      </c>
      <c r="BQ71" s="139">
        <f t="shared" si="58"/>
        <v>3.0000000000001137E-2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980</v>
      </c>
      <c r="G72" s="16">
        <f>'[3]12'!G74</f>
        <v>0</v>
      </c>
      <c r="H72" s="17">
        <f t="shared" si="59"/>
        <v>1300</v>
      </c>
      <c r="I72" s="15">
        <f>'[3]12'!J74</f>
        <v>310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</v>
      </c>
      <c r="AT72" s="8">
        <v>31.03</v>
      </c>
      <c r="AU72" s="8">
        <v>31.03</v>
      </c>
      <c r="AW72" s="204">
        <v>31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31</v>
      </c>
      <c r="BD72" s="204">
        <v>31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31</v>
      </c>
      <c r="BL72" s="8">
        <f t="shared" si="53"/>
        <v>31.03</v>
      </c>
      <c r="BM72" s="8">
        <f t="shared" si="54"/>
        <v>31.03</v>
      </c>
      <c r="BN72" s="8">
        <f t="shared" si="55"/>
        <v>31</v>
      </c>
      <c r="BO72" s="8">
        <f t="shared" si="56"/>
        <v>31</v>
      </c>
      <c r="BP72" s="139">
        <f t="shared" si="57"/>
        <v>3.0000000000001137E-2</v>
      </c>
      <c r="BQ72" s="139">
        <f t="shared" si="58"/>
        <v>3.0000000000001137E-2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980</v>
      </c>
      <c r="G73" s="16">
        <f>'[3]12'!G75</f>
        <v>0</v>
      </c>
      <c r="H73" s="17">
        <f t="shared" si="59"/>
        <v>1300</v>
      </c>
      <c r="I73" s="15">
        <f>'[3]12'!J75</f>
        <v>310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31.03</v>
      </c>
      <c r="AU73" s="8">
        <v>31.03</v>
      </c>
      <c r="AW73" s="204">
        <v>31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31</v>
      </c>
      <c r="BD73" s="204">
        <v>31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31</v>
      </c>
      <c r="BL73" s="8">
        <f t="shared" si="53"/>
        <v>31.03</v>
      </c>
      <c r="BM73" s="8">
        <f t="shared" si="54"/>
        <v>31.03</v>
      </c>
      <c r="BN73" s="8">
        <f t="shared" si="55"/>
        <v>31</v>
      </c>
      <c r="BO73" s="8">
        <f t="shared" si="56"/>
        <v>31</v>
      </c>
      <c r="BP73" s="139">
        <f t="shared" si="57"/>
        <v>3.0000000000001137E-2</v>
      </c>
      <c r="BQ73" s="139">
        <f t="shared" si="58"/>
        <v>3.0000000000001137E-2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980</v>
      </c>
      <c r="G74" s="16">
        <f>'[3]12'!G76</f>
        <v>0</v>
      </c>
      <c r="H74" s="17">
        <f t="shared" si="59"/>
        <v>1300</v>
      </c>
      <c r="I74" s="15">
        <f>'[3]12'!J76</f>
        <v>310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31.03</v>
      </c>
      <c r="AU74" s="8">
        <v>31.03</v>
      </c>
      <c r="AW74" s="204">
        <v>31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31</v>
      </c>
      <c r="BD74" s="204">
        <v>31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31</v>
      </c>
      <c r="BL74" s="8">
        <f t="shared" si="53"/>
        <v>31.03</v>
      </c>
      <c r="BM74" s="8">
        <f t="shared" si="54"/>
        <v>31.03</v>
      </c>
      <c r="BN74" s="8">
        <f t="shared" si="55"/>
        <v>31</v>
      </c>
      <c r="BO74" s="8">
        <f t="shared" si="56"/>
        <v>31</v>
      </c>
      <c r="BP74" s="139">
        <f t="shared" si="57"/>
        <v>3.0000000000001137E-2</v>
      </c>
      <c r="BQ74" s="139">
        <f t="shared" si="58"/>
        <v>3.0000000000001137E-2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1000</v>
      </c>
      <c r="G75" s="16">
        <f>'[3]12'!G77</f>
        <v>0</v>
      </c>
      <c r="H75" s="17">
        <f t="shared" si="59"/>
        <v>1320</v>
      </c>
      <c r="I75" s="15">
        <f>'[3]12'!J77</f>
        <v>315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31.53</v>
      </c>
      <c r="AU75" s="8">
        <v>31.53</v>
      </c>
      <c r="AW75" s="204">
        <v>31.5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31.5</v>
      </c>
      <c r="BD75" s="204">
        <v>31.5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31.5</v>
      </c>
      <c r="BL75" s="8">
        <f t="shared" si="53"/>
        <v>31.53</v>
      </c>
      <c r="BM75" s="8">
        <f t="shared" si="54"/>
        <v>31.53</v>
      </c>
      <c r="BN75" s="8">
        <f t="shared" si="55"/>
        <v>31.5</v>
      </c>
      <c r="BO75" s="8">
        <f t="shared" si="56"/>
        <v>31.5</v>
      </c>
      <c r="BP75" s="139">
        <f t="shared" si="57"/>
        <v>3.0000000000001137E-2</v>
      </c>
      <c r="BQ75" s="139">
        <f t="shared" si="58"/>
        <v>3.0000000000001137E-2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1000</v>
      </c>
      <c r="G76" s="16">
        <f>'[3]12'!G78</f>
        <v>0</v>
      </c>
      <c r="H76" s="17">
        <f t="shared" si="59"/>
        <v>1320</v>
      </c>
      <c r="I76" s="15">
        <f>'[3]12'!J78</f>
        <v>315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31.53</v>
      </c>
      <c r="AU76" s="8">
        <v>31.53</v>
      </c>
      <c r="AW76" s="204">
        <v>31.5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31.5</v>
      </c>
      <c r="BD76" s="204">
        <v>31.5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31.5</v>
      </c>
      <c r="BL76" s="8">
        <f t="shared" si="53"/>
        <v>31.53</v>
      </c>
      <c r="BM76" s="8">
        <f t="shared" si="54"/>
        <v>31.53</v>
      </c>
      <c r="BN76" s="8">
        <f t="shared" si="55"/>
        <v>31.5</v>
      </c>
      <c r="BO76" s="8">
        <f t="shared" si="56"/>
        <v>31.5</v>
      </c>
      <c r="BP76" s="139">
        <f t="shared" si="57"/>
        <v>3.0000000000001137E-2</v>
      </c>
      <c r="BQ76" s="139">
        <f t="shared" si="58"/>
        <v>3.0000000000001137E-2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1000</v>
      </c>
      <c r="G77" s="16">
        <f>'[3]12'!G79</f>
        <v>0</v>
      </c>
      <c r="H77" s="17">
        <f t="shared" si="59"/>
        <v>1320</v>
      </c>
      <c r="I77" s="15">
        <f>'[3]12'!J79</f>
        <v>315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31.53</v>
      </c>
      <c r="AE77" s="8">
        <f t="shared" si="43"/>
        <v>31.53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31.53</v>
      </c>
      <c r="AL77" s="8">
        <f t="shared" si="35"/>
        <v>251.94000000000003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251.94000000000003</v>
      </c>
      <c r="AT77" s="8">
        <v>31.53</v>
      </c>
      <c r="AU77" s="8">
        <v>31.53</v>
      </c>
      <c r="AW77" s="204">
        <v>31.53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31.53</v>
      </c>
      <c r="BD77" s="204">
        <v>31.53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31.53</v>
      </c>
      <c r="BL77" s="8">
        <f t="shared" si="53"/>
        <v>31.53</v>
      </c>
      <c r="BM77" s="8">
        <f t="shared" si="54"/>
        <v>31.53</v>
      </c>
      <c r="BN77" s="8">
        <f t="shared" si="55"/>
        <v>31.53</v>
      </c>
      <c r="BO77" s="8">
        <f t="shared" si="56"/>
        <v>31.53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1000</v>
      </c>
      <c r="G78" s="16">
        <f>'[3]12'!G80</f>
        <v>0</v>
      </c>
      <c r="H78" s="17">
        <f t="shared" si="59"/>
        <v>1320</v>
      </c>
      <c r="I78" s="15">
        <f>'[3]12'!J80</f>
        <v>315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31.53</v>
      </c>
      <c r="AE78" s="8">
        <f t="shared" si="43"/>
        <v>31.53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31.53</v>
      </c>
      <c r="AL78" s="8">
        <f t="shared" si="35"/>
        <v>251.94000000000003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251.94000000000003</v>
      </c>
      <c r="AT78" s="8">
        <v>31.53</v>
      </c>
      <c r="AU78" s="8">
        <v>31.53</v>
      </c>
      <c r="AW78" s="204">
        <v>31.53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31.53</v>
      </c>
      <c r="BD78" s="204">
        <v>31.53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31.53</v>
      </c>
      <c r="BL78" s="8">
        <f t="shared" si="53"/>
        <v>31.53</v>
      </c>
      <c r="BM78" s="8">
        <f t="shared" si="54"/>
        <v>31.53</v>
      </c>
      <c r="BN78" s="8">
        <f t="shared" si="55"/>
        <v>31.53</v>
      </c>
      <c r="BO78" s="8">
        <f t="shared" si="56"/>
        <v>31.53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1000</v>
      </c>
      <c r="G79" s="16">
        <f>'[3]12'!G81</f>
        <v>0</v>
      </c>
      <c r="H79" s="17">
        <f t="shared" si="59"/>
        <v>1320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5.95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5.95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232.05</v>
      </c>
      <c r="AT79" s="8">
        <v>5.95</v>
      </c>
      <c r="AU79" s="8">
        <v>32</v>
      </c>
      <c r="AW79" s="204">
        <v>5.95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5.95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5.95</v>
      </c>
      <c r="BM79" s="8">
        <f t="shared" si="54"/>
        <v>32</v>
      </c>
      <c r="BN79" s="8">
        <f t="shared" si="55"/>
        <v>5.95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1000</v>
      </c>
      <c r="G80" s="16">
        <f>'[3]12'!G82</f>
        <v>0</v>
      </c>
      <c r="H80" s="17">
        <f t="shared" si="59"/>
        <v>1320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5.95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5.95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232.05</v>
      </c>
      <c r="AT80" s="8">
        <v>5.95</v>
      </c>
      <c r="AU80" s="8">
        <v>32</v>
      </c>
      <c r="AW80" s="204">
        <v>5.95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5.95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5.95</v>
      </c>
      <c r="BM80" s="8">
        <f t="shared" si="54"/>
        <v>32</v>
      </c>
      <c r="BN80" s="8">
        <f t="shared" si="55"/>
        <v>5.95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1000</v>
      </c>
      <c r="G81" s="16">
        <f>'[3]12'!G83</f>
        <v>0</v>
      </c>
      <c r="H81" s="17">
        <f t="shared" si="59"/>
        <v>1320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24.08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24.08</v>
      </c>
      <c r="AE81" s="8">
        <f t="shared" si="43"/>
        <v>24.08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24.08</v>
      </c>
      <c r="AL81" s="8">
        <f t="shared" si="35"/>
        <v>221.84000000000003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221.84000000000003</v>
      </c>
      <c r="AT81" s="8">
        <v>24.08</v>
      </c>
      <c r="AU81" s="8">
        <v>24.08</v>
      </c>
      <c r="AW81" s="204">
        <v>24.08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24.08</v>
      </c>
      <c r="BD81" s="204">
        <v>24.08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24.08</v>
      </c>
      <c r="BL81" s="8">
        <f t="shared" si="53"/>
        <v>24.08</v>
      </c>
      <c r="BM81" s="8">
        <f t="shared" si="54"/>
        <v>24.08</v>
      </c>
      <c r="BN81" s="8">
        <f t="shared" si="55"/>
        <v>24.08</v>
      </c>
      <c r="BO81" s="8">
        <f t="shared" si="56"/>
        <v>24.08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1000</v>
      </c>
      <c r="G82" s="16">
        <f>'[3]12'!G84</f>
        <v>0</v>
      </c>
      <c r="H82" s="17">
        <f t="shared" si="59"/>
        <v>1320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24.08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24.08</v>
      </c>
      <c r="AE82" s="8">
        <f t="shared" si="43"/>
        <v>24.08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24.08</v>
      </c>
      <c r="AL82" s="8">
        <f t="shared" si="35"/>
        <v>221.84000000000003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221.84000000000003</v>
      </c>
      <c r="AT82" s="8">
        <v>24.08</v>
      </c>
      <c r="AU82" s="8">
        <v>24.08</v>
      </c>
      <c r="AW82" s="204">
        <v>24.08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24.08</v>
      </c>
      <c r="BD82" s="204">
        <v>24.08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24.08</v>
      </c>
      <c r="BL82" s="8">
        <f t="shared" si="53"/>
        <v>24.08</v>
      </c>
      <c r="BM82" s="8">
        <f t="shared" si="54"/>
        <v>24.08</v>
      </c>
      <c r="BN82" s="8">
        <f t="shared" si="55"/>
        <v>24.08</v>
      </c>
      <c r="BO82" s="8">
        <f t="shared" si="56"/>
        <v>24.08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1000</v>
      </c>
      <c r="G83" s="16">
        <f>'[3]12'!G85</f>
        <v>0</v>
      </c>
      <c r="H83" s="17">
        <f t="shared" si="59"/>
        <v>1320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24.08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24.08</v>
      </c>
      <c r="AE83" s="8">
        <f t="shared" si="43"/>
        <v>24.08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24.08</v>
      </c>
      <c r="AL83" s="8">
        <f t="shared" si="35"/>
        <v>221.84000000000003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221.84000000000003</v>
      </c>
      <c r="AT83" s="8">
        <v>24.08</v>
      </c>
      <c r="AU83" s="8">
        <v>24.08</v>
      </c>
      <c r="AW83" s="204">
        <v>24.08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24.08</v>
      </c>
      <c r="BD83" s="204">
        <v>24.08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24.08</v>
      </c>
      <c r="BL83" s="8">
        <f t="shared" si="53"/>
        <v>24.08</v>
      </c>
      <c r="BM83" s="8">
        <f t="shared" si="54"/>
        <v>24.08</v>
      </c>
      <c r="BN83" s="8">
        <f t="shared" si="55"/>
        <v>24.08</v>
      </c>
      <c r="BO83" s="8">
        <f t="shared" si="56"/>
        <v>24.08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1000</v>
      </c>
      <c r="G84" s="16">
        <f>'[3]12'!G86</f>
        <v>0</v>
      </c>
      <c r="H84" s="17">
        <f t="shared" si="59"/>
        <v>1320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24.08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24.08</v>
      </c>
      <c r="AE84" s="8">
        <f t="shared" si="43"/>
        <v>24.08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24.08</v>
      </c>
      <c r="AL84" s="8">
        <f t="shared" si="35"/>
        <v>221.84000000000003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221.84000000000003</v>
      </c>
      <c r="AT84" s="8">
        <v>24.08</v>
      </c>
      <c r="AU84" s="8">
        <v>24.08</v>
      </c>
      <c r="AW84" s="204">
        <v>24.08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24.08</v>
      </c>
      <c r="BD84" s="204">
        <v>24.08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24.08</v>
      </c>
      <c r="BL84" s="8">
        <f t="shared" si="53"/>
        <v>24.08</v>
      </c>
      <c r="BM84" s="8">
        <f t="shared" si="54"/>
        <v>24.08</v>
      </c>
      <c r="BN84" s="8">
        <f t="shared" si="55"/>
        <v>24.08</v>
      </c>
      <c r="BO84" s="8">
        <f t="shared" si="56"/>
        <v>24.08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1000</v>
      </c>
      <c r="G85" s="16">
        <f>'[3]12'!G87</f>
        <v>0</v>
      </c>
      <c r="H85" s="17">
        <f t="shared" si="59"/>
        <v>1320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24.08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24.08</v>
      </c>
      <c r="AE85" s="8">
        <f t="shared" si="43"/>
        <v>24.08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24.08</v>
      </c>
      <c r="AL85" s="8">
        <f t="shared" si="35"/>
        <v>221.84000000000003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221.84000000000003</v>
      </c>
      <c r="AT85" s="8">
        <v>24.08</v>
      </c>
      <c r="AU85" s="8">
        <v>24.08</v>
      </c>
      <c r="AW85" s="204">
        <v>24.08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24.08</v>
      </c>
      <c r="BD85" s="204">
        <v>24.08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24.08</v>
      </c>
      <c r="BL85" s="8">
        <f t="shared" si="53"/>
        <v>24.08</v>
      </c>
      <c r="BM85" s="8">
        <f t="shared" si="54"/>
        <v>24.08</v>
      </c>
      <c r="BN85" s="8">
        <f t="shared" si="55"/>
        <v>24.08</v>
      </c>
      <c r="BO85" s="8">
        <f t="shared" si="56"/>
        <v>24.08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1000</v>
      </c>
      <c r="G86" s="16">
        <f>'[3]12'!G88</f>
        <v>0</v>
      </c>
      <c r="H86" s="17">
        <f t="shared" si="59"/>
        <v>1320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24.08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24.08</v>
      </c>
      <c r="AE86" s="8">
        <f t="shared" si="43"/>
        <v>24.08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24.08</v>
      </c>
      <c r="AL86" s="8">
        <f t="shared" si="35"/>
        <v>221.84000000000003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221.84000000000003</v>
      </c>
      <c r="AT86" s="8">
        <v>24.08</v>
      </c>
      <c r="AU86" s="8">
        <v>24.08</v>
      </c>
      <c r="AW86" s="204">
        <v>24.08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24.08</v>
      </c>
      <c r="BD86" s="204">
        <v>24.08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24.08</v>
      </c>
      <c r="BL86" s="8">
        <f t="shared" si="53"/>
        <v>24.08</v>
      </c>
      <c r="BM86" s="8">
        <f t="shared" si="54"/>
        <v>24.08</v>
      </c>
      <c r="BN86" s="8">
        <f t="shared" si="55"/>
        <v>24.08</v>
      </c>
      <c r="BO86" s="8">
        <f t="shared" si="56"/>
        <v>24.08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1000</v>
      </c>
      <c r="G87" s="16">
        <f>'[3]12'!G89</f>
        <v>0</v>
      </c>
      <c r="H87" s="17">
        <f t="shared" si="59"/>
        <v>1320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24.08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24.08</v>
      </c>
      <c r="AE87" s="8">
        <f t="shared" si="43"/>
        <v>24.08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24.08</v>
      </c>
      <c r="AL87" s="8">
        <f t="shared" si="35"/>
        <v>221.84000000000003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221.84000000000003</v>
      </c>
      <c r="AT87" s="8">
        <v>24.08</v>
      </c>
      <c r="AU87" s="8">
        <v>24.08</v>
      </c>
      <c r="AW87" s="204">
        <v>24.08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24.08</v>
      </c>
      <c r="BD87" s="204">
        <v>24.08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24.08</v>
      </c>
      <c r="BL87" s="8">
        <f t="shared" si="53"/>
        <v>24.08</v>
      </c>
      <c r="BM87" s="8">
        <f t="shared" si="54"/>
        <v>24.08</v>
      </c>
      <c r="BN87" s="8">
        <f t="shared" si="55"/>
        <v>24.08</v>
      </c>
      <c r="BO87" s="8">
        <f t="shared" si="56"/>
        <v>24.08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1000</v>
      </c>
      <c r="G88" s="16">
        <f>'[3]12'!G90</f>
        <v>0</v>
      </c>
      <c r="H88" s="17">
        <f t="shared" si="59"/>
        <v>1320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24.08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24.08</v>
      </c>
      <c r="AE88" s="8">
        <f t="shared" si="43"/>
        <v>24.08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24.08</v>
      </c>
      <c r="AL88" s="8">
        <f t="shared" si="35"/>
        <v>221.84000000000003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221.84000000000003</v>
      </c>
      <c r="AT88" s="8">
        <v>24.08</v>
      </c>
      <c r="AU88" s="8">
        <v>24.08</v>
      </c>
      <c r="AW88" s="204">
        <v>24.08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24.08</v>
      </c>
      <c r="BD88" s="204">
        <v>24.08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24.08</v>
      </c>
      <c r="BL88" s="8">
        <f t="shared" si="53"/>
        <v>24.08</v>
      </c>
      <c r="BM88" s="8">
        <f t="shared" si="54"/>
        <v>24.08</v>
      </c>
      <c r="BN88" s="8">
        <f t="shared" si="55"/>
        <v>24.08</v>
      </c>
      <c r="BO88" s="8">
        <f t="shared" si="56"/>
        <v>24.08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1000</v>
      </c>
      <c r="G89" s="16">
        <f>'[3]12'!G91</f>
        <v>0</v>
      </c>
      <c r="H89" s="17">
        <f t="shared" si="59"/>
        <v>1320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24.08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24.08</v>
      </c>
      <c r="AE89" s="8">
        <f t="shared" si="43"/>
        <v>24.08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24.08</v>
      </c>
      <c r="AL89" s="8">
        <f t="shared" si="35"/>
        <v>221.84000000000003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221.84000000000003</v>
      </c>
      <c r="AT89" s="8">
        <v>24.08</v>
      </c>
      <c r="AU89" s="8">
        <v>24.08</v>
      </c>
      <c r="AW89" s="204">
        <v>24.08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24.08</v>
      </c>
      <c r="BD89" s="204">
        <v>24.08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24.08</v>
      </c>
      <c r="BL89" s="8">
        <f t="shared" si="53"/>
        <v>24.08</v>
      </c>
      <c r="BM89" s="8">
        <f t="shared" si="54"/>
        <v>24.08</v>
      </c>
      <c r="BN89" s="8">
        <f t="shared" si="55"/>
        <v>24.08</v>
      </c>
      <c r="BO89" s="8">
        <f t="shared" si="56"/>
        <v>24.08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1000</v>
      </c>
      <c r="G90" s="16">
        <f>'[3]12'!G92</f>
        <v>0</v>
      </c>
      <c r="H90" s="17">
        <f t="shared" si="59"/>
        <v>1320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24.08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24.08</v>
      </c>
      <c r="AE90" s="8">
        <f t="shared" si="43"/>
        <v>24.08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24.08</v>
      </c>
      <c r="AL90" s="8">
        <f t="shared" si="35"/>
        <v>221.84000000000003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221.84000000000003</v>
      </c>
      <c r="AT90" s="8">
        <v>24.08</v>
      </c>
      <c r="AU90" s="8">
        <v>24.08</v>
      </c>
      <c r="AW90" s="204">
        <v>24.08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24.08</v>
      </c>
      <c r="BD90" s="204">
        <v>24.08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24.08</v>
      </c>
      <c r="BL90" s="8">
        <f t="shared" si="53"/>
        <v>24.08</v>
      </c>
      <c r="BM90" s="8">
        <f t="shared" si="54"/>
        <v>24.08</v>
      </c>
      <c r="BN90" s="8">
        <f t="shared" si="55"/>
        <v>24.08</v>
      </c>
      <c r="BO90" s="8">
        <f t="shared" si="56"/>
        <v>24.08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1000</v>
      </c>
      <c r="G91" s="16">
        <f>'[3]12'!G93</f>
        <v>0</v>
      </c>
      <c r="H91" s="17">
        <f t="shared" si="59"/>
        <v>1320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24.08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24.08</v>
      </c>
      <c r="AE91" s="8">
        <f t="shared" si="43"/>
        <v>24.08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24.08</v>
      </c>
      <c r="AL91" s="8">
        <f t="shared" si="35"/>
        <v>221.84000000000003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221.84000000000003</v>
      </c>
      <c r="AT91" s="8">
        <v>24.08</v>
      </c>
      <c r="AU91" s="8">
        <v>24.08</v>
      </c>
      <c r="AW91" s="204">
        <v>24.08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24.08</v>
      </c>
      <c r="BD91" s="204">
        <v>24.08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24.08</v>
      </c>
      <c r="BL91" s="8">
        <f t="shared" si="53"/>
        <v>24.08</v>
      </c>
      <c r="BM91" s="8">
        <f t="shared" si="54"/>
        <v>24.08</v>
      </c>
      <c r="BN91" s="8">
        <f t="shared" si="55"/>
        <v>24.08</v>
      </c>
      <c r="BO91" s="8">
        <f t="shared" si="56"/>
        <v>24.08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1000</v>
      </c>
      <c r="G92" s="16">
        <f>'[3]12'!G94</f>
        <v>0</v>
      </c>
      <c r="H92" s="17">
        <f t="shared" si="59"/>
        <v>1320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24.08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24.08</v>
      </c>
      <c r="AE92" s="8">
        <f t="shared" si="43"/>
        <v>24.08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24.08</v>
      </c>
      <c r="AL92" s="8">
        <f t="shared" si="35"/>
        <v>221.84000000000003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221.84000000000003</v>
      </c>
      <c r="AT92" s="8">
        <v>24.08</v>
      </c>
      <c r="AU92" s="8">
        <v>24.08</v>
      </c>
      <c r="AW92" s="204">
        <v>24.08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24.08</v>
      </c>
      <c r="BD92" s="204">
        <v>24.08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24.08</v>
      </c>
      <c r="BL92" s="8">
        <f t="shared" si="53"/>
        <v>24.08</v>
      </c>
      <c r="BM92" s="8">
        <f t="shared" si="54"/>
        <v>24.08</v>
      </c>
      <c r="BN92" s="8">
        <f t="shared" si="55"/>
        <v>24.08</v>
      </c>
      <c r="BO92" s="8">
        <f t="shared" si="56"/>
        <v>24.08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1000</v>
      </c>
      <c r="G93" s="16">
        <f>'[3]12'!G95</f>
        <v>0</v>
      </c>
      <c r="H93" s="17">
        <f t="shared" si="59"/>
        <v>1320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24.08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24.08</v>
      </c>
      <c r="AE93" s="8">
        <f t="shared" si="43"/>
        <v>24.08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24.08</v>
      </c>
      <c r="AL93" s="8">
        <f t="shared" si="35"/>
        <v>221.84000000000003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221.84000000000003</v>
      </c>
      <c r="AT93" s="8">
        <v>24.08</v>
      </c>
      <c r="AU93" s="8">
        <v>24.08</v>
      </c>
      <c r="AW93" s="204">
        <v>24.08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24.08</v>
      </c>
      <c r="BD93" s="204">
        <v>24.08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24.08</v>
      </c>
      <c r="BL93" s="8">
        <f t="shared" si="53"/>
        <v>24.08</v>
      </c>
      <c r="BM93" s="8">
        <f t="shared" si="54"/>
        <v>24.08</v>
      </c>
      <c r="BN93" s="8">
        <f t="shared" si="55"/>
        <v>24.08</v>
      </c>
      <c r="BO93" s="8">
        <f t="shared" si="56"/>
        <v>24.08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1000</v>
      </c>
      <c r="G94" s="16">
        <f>'[3]12'!G96</f>
        <v>0</v>
      </c>
      <c r="H94" s="17">
        <f t="shared" si="59"/>
        <v>1320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24.08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24.08</v>
      </c>
      <c r="AE94" s="8">
        <f t="shared" si="43"/>
        <v>24.08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24.08</v>
      </c>
      <c r="AL94" s="8">
        <f t="shared" si="35"/>
        <v>221.84000000000003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221.84000000000003</v>
      </c>
      <c r="AT94" s="8">
        <v>24.08</v>
      </c>
      <c r="AU94" s="8">
        <v>24.08</v>
      </c>
      <c r="AW94" s="204">
        <v>24.08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24.08</v>
      </c>
      <c r="BD94" s="204">
        <v>24.08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24.08</v>
      </c>
      <c r="BL94" s="8">
        <f t="shared" si="53"/>
        <v>24.08</v>
      </c>
      <c r="BM94" s="8">
        <f t="shared" si="54"/>
        <v>24.08</v>
      </c>
      <c r="BN94" s="8">
        <f t="shared" si="55"/>
        <v>24.08</v>
      </c>
      <c r="BO94" s="8">
        <f t="shared" si="56"/>
        <v>24.08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1000</v>
      </c>
      <c r="G95" s="16">
        <f>'[3]12'!G97</f>
        <v>0</v>
      </c>
      <c r="H95" s="17">
        <f t="shared" si="59"/>
        <v>1320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24.08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24.08</v>
      </c>
      <c r="AE95" s="8">
        <f t="shared" si="43"/>
        <v>24.08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24.08</v>
      </c>
      <c r="AL95" s="8">
        <f t="shared" si="35"/>
        <v>221.84000000000003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221.84000000000003</v>
      </c>
      <c r="AT95" s="8">
        <v>24.08</v>
      </c>
      <c r="AU95" s="8">
        <v>24.08</v>
      </c>
      <c r="AW95" s="204">
        <v>24.08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24.08</v>
      </c>
      <c r="BD95" s="204">
        <v>24.08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24.08</v>
      </c>
      <c r="BL95" s="8">
        <f t="shared" si="53"/>
        <v>24.08</v>
      </c>
      <c r="BM95" s="8">
        <f t="shared" si="54"/>
        <v>24.08</v>
      </c>
      <c r="BN95" s="8">
        <f t="shared" si="55"/>
        <v>24.08</v>
      </c>
      <c r="BO95" s="8">
        <f t="shared" si="56"/>
        <v>24.08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1000</v>
      </c>
      <c r="G96" s="16">
        <f>'[3]12'!G98</f>
        <v>0</v>
      </c>
      <c r="H96" s="17">
        <f t="shared" si="59"/>
        <v>1320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24.08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24.08</v>
      </c>
      <c r="AE96" s="8">
        <f t="shared" si="43"/>
        <v>24.08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24.08</v>
      </c>
      <c r="AL96" s="8">
        <f t="shared" si="35"/>
        <v>221.84000000000003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221.84000000000003</v>
      </c>
      <c r="AT96" s="8">
        <v>24.08</v>
      </c>
      <c r="AU96" s="8">
        <v>24.08</v>
      </c>
      <c r="AW96" s="204">
        <v>24.08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24.08</v>
      </c>
      <c r="BD96" s="204">
        <v>24.08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24.08</v>
      </c>
      <c r="BL96" s="8">
        <f t="shared" si="53"/>
        <v>24.08</v>
      </c>
      <c r="BM96" s="8">
        <f t="shared" si="54"/>
        <v>24.08</v>
      </c>
      <c r="BN96" s="8">
        <f t="shared" si="55"/>
        <v>24.08</v>
      </c>
      <c r="BO96" s="8">
        <f t="shared" si="56"/>
        <v>24.08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1000</v>
      </c>
      <c r="G97" s="16">
        <f>'[3]12'!G99</f>
        <v>0</v>
      </c>
      <c r="H97" s="17">
        <f t="shared" si="59"/>
        <v>1320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24.08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24.08</v>
      </c>
      <c r="AE97" s="8">
        <f t="shared" si="43"/>
        <v>24.08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24.08</v>
      </c>
      <c r="AL97" s="8">
        <f t="shared" si="35"/>
        <v>221.84000000000003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221.84000000000003</v>
      </c>
      <c r="AT97" s="8">
        <v>24.08</v>
      </c>
      <c r="AU97" s="8">
        <v>24.08</v>
      </c>
      <c r="AW97" s="204">
        <v>24.08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24.08</v>
      </c>
      <c r="BD97" s="204">
        <v>24.08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24.08</v>
      </c>
      <c r="BL97" s="8">
        <f t="shared" si="53"/>
        <v>24.08</v>
      </c>
      <c r="BM97" s="8">
        <f t="shared" si="54"/>
        <v>24.08</v>
      </c>
      <c r="BN97" s="8">
        <f t="shared" si="55"/>
        <v>24.08</v>
      </c>
      <c r="BO97" s="8">
        <f t="shared" si="56"/>
        <v>24.08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1000</v>
      </c>
      <c r="G98" s="16">
        <f>'[3]12'!G100</f>
        <v>0</v>
      </c>
      <c r="H98" s="17">
        <f t="shared" si="59"/>
        <v>1320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24.08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24.08</v>
      </c>
      <c r="AE98" s="8">
        <f t="shared" si="43"/>
        <v>24.08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24.08</v>
      </c>
      <c r="AL98" s="8">
        <f t="shared" si="35"/>
        <v>221.84000000000003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221.84000000000003</v>
      </c>
      <c r="AT98" s="8">
        <v>24.08</v>
      </c>
      <c r="AU98" s="8">
        <v>24.08</v>
      </c>
      <c r="AW98" s="204">
        <v>24.08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24.08</v>
      </c>
      <c r="BD98" s="204">
        <v>24.08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24.08</v>
      </c>
      <c r="BL98" s="8">
        <f t="shared" si="53"/>
        <v>24.08</v>
      </c>
      <c r="BM98" s="8">
        <f t="shared" si="54"/>
        <v>24.08</v>
      </c>
      <c r="BN98" s="8">
        <f t="shared" si="55"/>
        <v>24.08</v>
      </c>
      <c r="BO98" s="8">
        <f t="shared" si="56"/>
        <v>24.08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0.255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32.024999999999999</v>
      </c>
      <c r="I99" s="15">
        <f t="shared" si="62"/>
        <v>6.5650000000000004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6.5650000000000004</v>
      </c>
      <c r="P99" s="15">
        <f t="shared" si="62"/>
        <v>2.4E-2</v>
      </c>
      <c r="Q99" s="15">
        <f t="shared" si="62"/>
        <v>6.5650000000000004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6.5650000000000004</v>
      </c>
      <c r="X99" s="15">
        <f t="shared" si="62"/>
        <v>0.61139000000000043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0.61139000000000043</v>
      </c>
      <c r="AE99" s="15">
        <f t="shared" si="62"/>
        <v>0.62441500000000039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0.62441500000000039</v>
      </c>
      <c r="AL99" s="15">
        <f t="shared" si="62"/>
        <v>5.3291950000000021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5.3291950000000021</v>
      </c>
      <c r="AS99" s="15">
        <f t="shared" si="62"/>
        <v>0</v>
      </c>
      <c r="AT99" s="15">
        <f t="shared" si="62"/>
        <v>0.61143500000000039</v>
      </c>
      <c r="AU99" s="15">
        <f t="shared" si="62"/>
        <v>0.62446000000000024</v>
      </c>
      <c r="AV99" s="15">
        <f t="shared" si="62"/>
        <v>0</v>
      </c>
      <c r="AW99" s="15">
        <f t="shared" si="62"/>
        <v>0.61139000000000043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0.61139000000000043</v>
      </c>
      <c r="BD99" s="15">
        <f t="shared" si="62"/>
        <v>0.62441500000000039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0.62441500000000039</v>
      </c>
      <c r="BK99" s="15"/>
      <c r="BL99" s="15">
        <f t="shared" si="63"/>
        <v>0.61143500000000039</v>
      </c>
      <c r="BM99" s="15">
        <f t="shared" si="63"/>
        <v>0.62446000000000024</v>
      </c>
      <c r="BN99" s="15">
        <f t="shared" si="63"/>
        <v>0.61139000000000043</v>
      </c>
      <c r="BO99" s="15">
        <f t="shared" si="63"/>
        <v>0.62441500000000039</v>
      </c>
      <c r="BP99" s="15">
        <f t="shared" si="63"/>
        <v>4.5000000000001704E-5</v>
      </c>
      <c r="BQ99" s="15">
        <f t="shared" si="63"/>
        <v>4.5000000000001704E-5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28</v>
      </c>
      <c r="F3">
        <f>B3+C3</f>
        <v>60</v>
      </c>
      <c r="G3">
        <f>D3+E3-X3</f>
        <v>27.6</v>
      </c>
      <c r="H3" s="113"/>
      <c r="I3">
        <f>BRPL_EOD!AA3+BRPL_EOD!AB3</f>
        <v>12.46</v>
      </c>
      <c r="J3">
        <f>BYPL_EOD!AA3+BYPL_EOD!AB3</f>
        <v>5.81</v>
      </c>
      <c r="K3">
        <f>MES_EOD!AA3+MES_EOD!AB3</f>
        <v>0</v>
      </c>
      <c r="L3">
        <f>NDMC_EOD!AA3+NDMC_EOD!AB3</f>
        <v>1.49</v>
      </c>
      <c r="M3">
        <f>TPDDL_EOD!AA3+TPDDL_EOD!AB3</f>
        <v>7.58</v>
      </c>
      <c r="N3">
        <f t="shared" ref="N3:N66" si="0">SUM(I3:M3)</f>
        <v>27.339999999999996</v>
      </c>
      <c r="O3" s="113">
        <f t="shared" ref="O3:O66" si="1">G3-N3</f>
        <v>0.26000000000000512</v>
      </c>
      <c r="P3">
        <v>12.578493050475497</v>
      </c>
      <c r="Q3">
        <v>5.8652523774689111</v>
      </c>
      <c r="R3">
        <v>0</v>
      </c>
      <c r="S3">
        <v>1.5041697147037312</v>
      </c>
      <c r="T3">
        <v>7.6520848573518672</v>
      </c>
      <c r="U3" s="115">
        <f t="shared" ref="U3:U66" si="2">SUM(P3:T3)</f>
        <v>27.600000000000005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28</v>
      </c>
      <c r="F4">
        <f t="shared" ref="F4:F67" si="4">B4+C4</f>
        <v>60</v>
      </c>
      <c r="G4">
        <f t="shared" ref="G4:G67" si="5">D4+E4-X4</f>
        <v>27.6</v>
      </c>
      <c r="H4" s="113"/>
      <c r="I4">
        <f>BRPL_EOD!AA4+BRPL_EOD!AB4</f>
        <v>12.46</v>
      </c>
      <c r="J4">
        <f>BYPL_EOD!AA4+BYPL_EOD!AB4</f>
        <v>5.81</v>
      </c>
      <c r="K4">
        <f>MES_EOD!AA4+MES_EOD!AB4</f>
        <v>0</v>
      </c>
      <c r="L4">
        <f>NDMC_EOD!AA4+NDMC_EOD!AB4</f>
        <v>1.49</v>
      </c>
      <c r="M4">
        <f>TPDDL_EOD!AA4+TPDDL_EOD!AB4</f>
        <v>7.58</v>
      </c>
      <c r="N4">
        <f t="shared" si="0"/>
        <v>27.339999999999996</v>
      </c>
      <c r="O4" s="113">
        <f t="shared" si="1"/>
        <v>0.26000000000000512</v>
      </c>
      <c r="P4">
        <v>12.578493050475497</v>
      </c>
      <c r="Q4">
        <v>5.8652523774689111</v>
      </c>
      <c r="R4">
        <v>0</v>
      </c>
      <c r="S4">
        <v>1.5041697147037312</v>
      </c>
      <c r="T4">
        <v>7.6520848573518672</v>
      </c>
      <c r="U4" s="115">
        <f t="shared" si="2"/>
        <v>27.600000000000005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28</v>
      </c>
      <c r="F5">
        <f t="shared" si="4"/>
        <v>60</v>
      </c>
      <c r="G5">
        <f t="shared" si="5"/>
        <v>27.6</v>
      </c>
      <c r="H5" s="113"/>
      <c r="I5">
        <f>BRPL_EOD!AA5+BRPL_EOD!AB5</f>
        <v>12.46</v>
      </c>
      <c r="J5">
        <f>BYPL_EOD!AA5+BYPL_EOD!AB5</f>
        <v>5.81</v>
      </c>
      <c r="K5">
        <f>MES_EOD!AA5+MES_EOD!AB5</f>
        <v>0</v>
      </c>
      <c r="L5">
        <f>NDMC_EOD!AA5+NDMC_EOD!AB5</f>
        <v>1.49</v>
      </c>
      <c r="M5">
        <f>TPDDL_EOD!AA5+TPDDL_EOD!AB5</f>
        <v>7.58</v>
      </c>
      <c r="N5">
        <f t="shared" si="0"/>
        <v>27.339999999999996</v>
      </c>
      <c r="O5" s="113">
        <f t="shared" si="1"/>
        <v>0.26000000000000512</v>
      </c>
      <c r="P5">
        <v>12.578493050475497</v>
      </c>
      <c r="Q5">
        <v>5.8652523774689111</v>
      </c>
      <c r="R5">
        <v>0</v>
      </c>
      <c r="S5">
        <v>1.5041697147037312</v>
      </c>
      <c r="T5">
        <v>7.6520848573518672</v>
      </c>
      <c r="U5" s="115">
        <f t="shared" si="2"/>
        <v>27.600000000000005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28</v>
      </c>
      <c r="F6">
        <f t="shared" si="4"/>
        <v>60</v>
      </c>
      <c r="G6">
        <f t="shared" si="5"/>
        <v>27.6</v>
      </c>
      <c r="H6" s="113"/>
      <c r="I6">
        <f>BRPL_EOD!AA6+BRPL_EOD!AB6</f>
        <v>12.46</v>
      </c>
      <c r="J6">
        <f>BYPL_EOD!AA6+BYPL_EOD!AB6</f>
        <v>5.81</v>
      </c>
      <c r="K6">
        <f>MES_EOD!AA6+MES_EOD!AB6</f>
        <v>0</v>
      </c>
      <c r="L6">
        <f>NDMC_EOD!AA6+NDMC_EOD!AB6</f>
        <v>1.49</v>
      </c>
      <c r="M6">
        <f>TPDDL_EOD!AA6+TPDDL_EOD!AB6</f>
        <v>7.58</v>
      </c>
      <c r="N6">
        <f t="shared" si="0"/>
        <v>27.339999999999996</v>
      </c>
      <c r="O6" s="113">
        <f t="shared" si="1"/>
        <v>0.26000000000000512</v>
      </c>
      <c r="P6">
        <v>12.578493050475497</v>
      </c>
      <c r="Q6">
        <v>5.8652523774689111</v>
      </c>
      <c r="R6">
        <v>0</v>
      </c>
      <c r="S6">
        <v>1.5041697147037312</v>
      </c>
      <c r="T6">
        <v>7.6520848573518672</v>
      </c>
      <c r="U6" s="115">
        <f t="shared" si="2"/>
        <v>27.600000000000005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28</v>
      </c>
      <c r="F7">
        <f t="shared" si="4"/>
        <v>60</v>
      </c>
      <c r="G7">
        <f t="shared" si="5"/>
        <v>27.6</v>
      </c>
      <c r="H7" s="113"/>
      <c r="I7">
        <f>BRPL_EOD!AA7+BRPL_EOD!AB7</f>
        <v>12.46</v>
      </c>
      <c r="J7">
        <f>BYPL_EOD!AA7+BYPL_EOD!AB7</f>
        <v>5.81</v>
      </c>
      <c r="K7">
        <f>MES_EOD!AA7+MES_EOD!AB7</f>
        <v>0</v>
      </c>
      <c r="L7">
        <f>NDMC_EOD!AA7+NDMC_EOD!AB7</f>
        <v>1.49</v>
      </c>
      <c r="M7">
        <f>TPDDL_EOD!AA7+TPDDL_EOD!AB7</f>
        <v>7.58</v>
      </c>
      <c r="N7">
        <f t="shared" si="0"/>
        <v>27.339999999999996</v>
      </c>
      <c r="O7" s="113">
        <f t="shared" si="1"/>
        <v>0.26000000000000512</v>
      </c>
      <c r="P7">
        <v>12.578493050475497</v>
      </c>
      <c r="Q7">
        <v>5.8652523774689111</v>
      </c>
      <c r="R7">
        <v>0</v>
      </c>
      <c r="S7">
        <v>1.5041697147037312</v>
      </c>
      <c r="T7">
        <v>7.6520848573518672</v>
      </c>
      <c r="U7" s="115">
        <f t="shared" si="2"/>
        <v>27.600000000000005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28</v>
      </c>
      <c r="F8">
        <f t="shared" si="4"/>
        <v>60</v>
      </c>
      <c r="G8">
        <f t="shared" si="5"/>
        <v>27.6</v>
      </c>
      <c r="H8" s="113"/>
      <c r="I8">
        <f>BRPL_EOD!AA8+BRPL_EOD!AB8</f>
        <v>12.46</v>
      </c>
      <c r="J8">
        <f>BYPL_EOD!AA8+BYPL_EOD!AB8</f>
        <v>5.81</v>
      </c>
      <c r="K8">
        <f>MES_EOD!AA8+MES_EOD!AB8</f>
        <v>0</v>
      </c>
      <c r="L8">
        <f>NDMC_EOD!AA8+NDMC_EOD!AB8</f>
        <v>1.49</v>
      </c>
      <c r="M8">
        <f>TPDDL_EOD!AA8+TPDDL_EOD!AB8</f>
        <v>7.58</v>
      </c>
      <c r="N8">
        <f t="shared" si="0"/>
        <v>27.339999999999996</v>
      </c>
      <c r="O8" s="113">
        <f t="shared" si="1"/>
        <v>0.26000000000000512</v>
      </c>
      <c r="P8">
        <v>12.578493050475497</v>
      </c>
      <c r="Q8">
        <v>5.8652523774689111</v>
      </c>
      <c r="R8">
        <v>0</v>
      </c>
      <c r="S8">
        <v>1.5041697147037312</v>
      </c>
      <c r="T8">
        <v>7.6520848573518672</v>
      </c>
      <c r="U8" s="115">
        <f t="shared" si="2"/>
        <v>27.600000000000005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28</v>
      </c>
      <c r="F9">
        <f t="shared" si="4"/>
        <v>60</v>
      </c>
      <c r="G9">
        <f t="shared" si="5"/>
        <v>27.6</v>
      </c>
      <c r="H9" s="113"/>
      <c r="I9">
        <f>BRPL_EOD!AA9+BRPL_EOD!AB9</f>
        <v>12.46</v>
      </c>
      <c r="J9">
        <f>BYPL_EOD!AA9+BYPL_EOD!AB9</f>
        <v>5.81</v>
      </c>
      <c r="K9">
        <f>MES_EOD!AA9+MES_EOD!AB9</f>
        <v>0</v>
      </c>
      <c r="L9">
        <f>NDMC_EOD!AA9+NDMC_EOD!AB9</f>
        <v>1.49</v>
      </c>
      <c r="M9">
        <f>TPDDL_EOD!AA9+TPDDL_EOD!AB9</f>
        <v>7.58</v>
      </c>
      <c r="N9">
        <f t="shared" si="0"/>
        <v>27.339999999999996</v>
      </c>
      <c r="O9" s="113">
        <f t="shared" si="1"/>
        <v>0.26000000000000512</v>
      </c>
      <c r="P9">
        <v>12.578493050475497</v>
      </c>
      <c r="Q9">
        <v>5.8652523774689111</v>
      </c>
      <c r="R9">
        <v>0</v>
      </c>
      <c r="S9">
        <v>1.5041697147037312</v>
      </c>
      <c r="T9">
        <v>7.6520848573518672</v>
      </c>
      <c r="U9" s="115">
        <f t="shared" si="2"/>
        <v>27.600000000000005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28</v>
      </c>
      <c r="F10">
        <f t="shared" si="4"/>
        <v>60</v>
      </c>
      <c r="G10">
        <f t="shared" si="5"/>
        <v>27.6</v>
      </c>
      <c r="H10" s="113"/>
      <c r="I10">
        <f>BRPL_EOD!AA10+BRPL_EOD!AB10</f>
        <v>12.46</v>
      </c>
      <c r="J10">
        <f>BYPL_EOD!AA10+BYPL_EOD!AB10</f>
        <v>5.81</v>
      </c>
      <c r="K10">
        <f>MES_EOD!AA10+MES_EOD!AB10</f>
        <v>0</v>
      </c>
      <c r="L10">
        <f>NDMC_EOD!AA10+NDMC_EOD!AB10</f>
        <v>1.49</v>
      </c>
      <c r="M10">
        <f>TPDDL_EOD!AA10+TPDDL_EOD!AB10</f>
        <v>7.58</v>
      </c>
      <c r="N10">
        <f t="shared" si="0"/>
        <v>27.339999999999996</v>
      </c>
      <c r="O10" s="113">
        <f t="shared" si="1"/>
        <v>0.26000000000000512</v>
      </c>
      <c r="P10">
        <v>12.578493050475497</v>
      </c>
      <c r="Q10">
        <v>5.8652523774689111</v>
      </c>
      <c r="R10">
        <v>0</v>
      </c>
      <c r="S10">
        <v>1.5041697147037312</v>
      </c>
      <c r="T10">
        <v>7.6520848573518672</v>
      </c>
      <c r="U10" s="115">
        <f t="shared" si="2"/>
        <v>27.600000000000005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6.24</v>
      </c>
      <c r="K11">
        <f>MES_EOD!AA11+MES_EOD!AB11</f>
        <v>0</v>
      </c>
      <c r="L11">
        <f>NDMC_EOD!AA11+NDMC_EOD!AB11</f>
        <v>1.49</v>
      </c>
      <c r="M11">
        <f>TPDDL_EOD!AA11+TPDDL_EOD!AB11</f>
        <v>8.15</v>
      </c>
      <c r="N11">
        <f t="shared" si="0"/>
        <v>28.340000000000003</v>
      </c>
      <c r="O11" s="113">
        <f t="shared" si="1"/>
        <v>0.25999999999999801</v>
      </c>
      <c r="P11">
        <v>12.574311926605505</v>
      </c>
      <c r="Q11">
        <v>6.2972477064220183</v>
      </c>
      <c r="R11">
        <v>0</v>
      </c>
      <c r="S11">
        <v>1.5036697247706421</v>
      </c>
      <c r="T11">
        <v>8.2247706422018343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6.24</v>
      </c>
      <c r="K12">
        <f>MES_EOD!AA12+MES_EOD!AB12</f>
        <v>0</v>
      </c>
      <c r="L12">
        <f>NDMC_EOD!AA12+NDMC_EOD!AB12</f>
        <v>1.49</v>
      </c>
      <c r="M12">
        <f>TPDDL_EOD!AA12+TPDDL_EOD!AB12</f>
        <v>8.15</v>
      </c>
      <c r="N12">
        <f t="shared" si="0"/>
        <v>28.340000000000003</v>
      </c>
      <c r="O12" s="113">
        <f t="shared" si="1"/>
        <v>0.25999999999999801</v>
      </c>
      <c r="P12">
        <v>12.574311926605505</v>
      </c>
      <c r="Q12">
        <v>6.2972477064220183</v>
      </c>
      <c r="R12">
        <v>0</v>
      </c>
      <c r="S12">
        <v>1.5036697247706421</v>
      </c>
      <c r="T12">
        <v>8.2247706422018343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6.24</v>
      </c>
      <c r="K13">
        <f>MES_EOD!AA13+MES_EOD!AB13</f>
        <v>0</v>
      </c>
      <c r="L13">
        <f>NDMC_EOD!AA13+NDMC_EOD!AB13</f>
        <v>1.49</v>
      </c>
      <c r="M13">
        <f>TPDDL_EOD!AA13+TPDDL_EOD!AB13</f>
        <v>8.15</v>
      </c>
      <c r="N13">
        <f t="shared" si="0"/>
        <v>28.340000000000003</v>
      </c>
      <c r="O13" s="113">
        <f t="shared" si="1"/>
        <v>0.25999999999999801</v>
      </c>
      <c r="P13">
        <v>12.574311926605505</v>
      </c>
      <c r="Q13">
        <v>6.2972477064220183</v>
      </c>
      <c r="R13">
        <v>0</v>
      </c>
      <c r="S13">
        <v>1.5036697247706421</v>
      </c>
      <c r="T13">
        <v>8.2247706422018343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6.24</v>
      </c>
      <c r="K14">
        <f>MES_EOD!AA14+MES_EOD!AB14</f>
        <v>0</v>
      </c>
      <c r="L14">
        <f>NDMC_EOD!AA14+NDMC_EOD!AB14</f>
        <v>1.49</v>
      </c>
      <c r="M14">
        <f>TPDDL_EOD!AA14+TPDDL_EOD!AB14</f>
        <v>8.15</v>
      </c>
      <c r="N14">
        <f t="shared" si="0"/>
        <v>28.340000000000003</v>
      </c>
      <c r="O14" s="113">
        <f t="shared" si="1"/>
        <v>0.25999999999999801</v>
      </c>
      <c r="P14">
        <v>12.574311926605505</v>
      </c>
      <c r="Q14">
        <v>6.2972477064220183</v>
      </c>
      <c r="R14">
        <v>0</v>
      </c>
      <c r="S14">
        <v>1.5036697247706421</v>
      </c>
      <c r="T14">
        <v>8.2247706422018343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6.24</v>
      </c>
      <c r="K15">
        <f>MES_EOD!AA15+MES_EOD!AB15</f>
        <v>0</v>
      </c>
      <c r="L15">
        <f>NDMC_EOD!AA15+NDMC_EOD!AB15</f>
        <v>1.49</v>
      </c>
      <c r="M15">
        <f>TPDDL_EOD!AA15+TPDDL_EOD!AB15</f>
        <v>8.15</v>
      </c>
      <c r="N15">
        <f t="shared" si="0"/>
        <v>28.340000000000003</v>
      </c>
      <c r="O15" s="113">
        <f t="shared" si="1"/>
        <v>0.25999999999999801</v>
      </c>
      <c r="P15">
        <v>12.574311926605505</v>
      </c>
      <c r="Q15">
        <v>6.2972477064220183</v>
      </c>
      <c r="R15">
        <v>0</v>
      </c>
      <c r="S15">
        <v>1.5036697247706421</v>
      </c>
      <c r="T15">
        <v>8.2247706422018343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6.24</v>
      </c>
      <c r="K16">
        <f>MES_EOD!AA16+MES_EOD!AB16</f>
        <v>0</v>
      </c>
      <c r="L16">
        <f>NDMC_EOD!AA16+NDMC_EOD!AB16</f>
        <v>1.49</v>
      </c>
      <c r="M16">
        <f>TPDDL_EOD!AA16+TPDDL_EOD!AB16</f>
        <v>8.15</v>
      </c>
      <c r="N16">
        <f t="shared" si="0"/>
        <v>28.340000000000003</v>
      </c>
      <c r="O16" s="113">
        <f t="shared" si="1"/>
        <v>0.25999999999999801</v>
      </c>
      <c r="P16">
        <v>12.574311926605505</v>
      </c>
      <c r="Q16">
        <v>6.2972477064220183</v>
      </c>
      <c r="R16">
        <v>0</v>
      </c>
      <c r="S16">
        <v>1.5036697247706421</v>
      </c>
      <c r="T16">
        <v>8.2247706422018343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6.24</v>
      </c>
      <c r="K17">
        <f>MES_EOD!AA17+MES_EOD!AB17</f>
        <v>0</v>
      </c>
      <c r="L17">
        <f>NDMC_EOD!AA17+NDMC_EOD!AB17</f>
        <v>1.49</v>
      </c>
      <c r="M17">
        <f>TPDDL_EOD!AA17+TPDDL_EOD!AB17</f>
        <v>8.15</v>
      </c>
      <c r="N17">
        <f t="shared" si="0"/>
        <v>28.340000000000003</v>
      </c>
      <c r="O17" s="113">
        <f t="shared" si="1"/>
        <v>0.25999999999999801</v>
      </c>
      <c r="P17">
        <v>12.574311926605505</v>
      </c>
      <c r="Q17">
        <v>6.2972477064220183</v>
      </c>
      <c r="R17">
        <v>0</v>
      </c>
      <c r="S17">
        <v>1.5036697247706421</v>
      </c>
      <c r="T17">
        <v>8.2247706422018343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29</v>
      </c>
      <c r="F18">
        <f t="shared" si="4"/>
        <v>60</v>
      </c>
      <c r="G18">
        <f t="shared" si="5"/>
        <v>28.6</v>
      </c>
      <c r="H18" s="113"/>
      <c r="I18">
        <f>BRPL_EOD!AA18+BRPL_EOD!AB18</f>
        <v>12.46</v>
      </c>
      <c r="J18">
        <f>BYPL_EOD!AA18+BYPL_EOD!AB18</f>
        <v>6.24</v>
      </c>
      <c r="K18">
        <f>MES_EOD!AA18+MES_EOD!AB18</f>
        <v>0</v>
      </c>
      <c r="L18">
        <f>NDMC_EOD!AA18+NDMC_EOD!AB18</f>
        <v>1.49</v>
      </c>
      <c r="M18">
        <f>TPDDL_EOD!AA18+TPDDL_EOD!AB18</f>
        <v>8.15</v>
      </c>
      <c r="N18">
        <f t="shared" si="0"/>
        <v>28.340000000000003</v>
      </c>
      <c r="O18" s="113">
        <f t="shared" si="1"/>
        <v>0.25999999999999801</v>
      </c>
      <c r="P18">
        <v>12.574311926605505</v>
      </c>
      <c r="Q18">
        <v>6.2972477064220183</v>
      </c>
      <c r="R18">
        <v>0</v>
      </c>
      <c r="S18">
        <v>1.5036697247706421</v>
      </c>
      <c r="T18">
        <v>8.2247706422018343</v>
      </c>
      <c r="U18" s="115">
        <f t="shared" si="2"/>
        <v>28.6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29</v>
      </c>
      <c r="F19">
        <f t="shared" si="4"/>
        <v>60</v>
      </c>
      <c r="G19">
        <f t="shared" si="5"/>
        <v>28.6</v>
      </c>
      <c r="H19" s="113"/>
      <c r="I19">
        <f>BRPL_EOD!AA19+BRPL_EOD!AB19</f>
        <v>12.46</v>
      </c>
      <c r="J19">
        <f>BYPL_EOD!AA19+BYPL_EOD!AB19</f>
        <v>6.24</v>
      </c>
      <c r="K19">
        <f>MES_EOD!AA19+MES_EOD!AB19</f>
        <v>0</v>
      </c>
      <c r="L19">
        <f>NDMC_EOD!AA19+NDMC_EOD!AB19</f>
        <v>1.49</v>
      </c>
      <c r="M19">
        <f>TPDDL_EOD!AA19+TPDDL_EOD!AB19</f>
        <v>8.15</v>
      </c>
      <c r="N19">
        <f t="shared" si="0"/>
        <v>28.340000000000003</v>
      </c>
      <c r="O19" s="113">
        <f t="shared" si="1"/>
        <v>0.25999999999999801</v>
      </c>
      <c r="P19">
        <v>12.574311926605505</v>
      </c>
      <c r="Q19">
        <v>6.2972477064220183</v>
      </c>
      <c r="R19">
        <v>0</v>
      </c>
      <c r="S19">
        <v>1.5036697247706421</v>
      </c>
      <c r="T19">
        <v>8.2247706422018343</v>
      </c>
      <c r="U19" s="115">
        <f t="shared" si="2"/>
        <v>28.6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29</v>
      </c>
      <c r="F20">
        <f t="shared" si="4"/>
        <v>60</v>
      </c>
      <c r="G20">
        <f t="shared" si="5"/>
        <v>28.6</v>
      </c>
      <c r="H20" s="113"/>
      <c r="I20">
        <f>BRPL_EOD!AA20+BRPL_EOD!AB20</f>
        <v>12.46</v>
      </c>
      <c r="J20">
        <f>BYPL_EOD!AA20+BYPL_EOD!AB20</f>
        <v>6.24</v>
      </c>
      <c r="K20">
        <f>MES_EOD!AA20+MES_EOD!AB20</f>
        <v>0</v>
      </c>
      <c r="L20">
        <f>NDMC_EOD!AA20+NDMC_EOD!AB20</f>
        <v>1.49</v>
      </c>
      <c r="M20">
        <f>TPDDL_EOD!AA20+TPDDL_EOD!AB20</f>
        <v>8.15</v>
      </c>
      <c r="N20">
        <f t="shared" si="0"/>
        <v>28.340000000000003</v>
      </c>
      <c r="O20" s="113">
        <f t="shared" si="1"/>
        <v>0.25999999999999801</v>
      </c>
      <c r="P20">
        <v>12.574311926605505</v>
      </c>
      <c r="Q20">
        <v>6.2972477064220183</v>
      </c>
      <c r="R20">
        <v>0</v>
      </c>
      <c r="S20">
        <v>1.5036697247706421</v>
      </c>
      <c r="T20">
        <v>8.2247706422018343</v>
      </c>
      <c r="U20" s="115">
        <f t="shared" si="2"/>
        <v>28.6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29</v>
      </c>
      <c r="F21">
        <f t="shared" si="4"/>
        <v>60</v>
      </c>
      <c r="G21">
        <f t="shared" si="5"/>
        <v>28.6</v>
      </c>
      <c r="H21" s="113"/>
      <c r="I21">
        <f>BRPL_EOD!AA21+BRPL_EOD!AB21</f>
        <v>12.46</v>
      </c>
      <c r="J21">
        <f>BYPL_EOD!AA21+BYPL_EOD!AB21</f>
        <v>6.24</v>
      </c>
      <c r="K21">
        <f>MES_EOD!AA21+MES_EOD!AB21</f>
        <v>0</v>
      </c>
      <c r="L21">
        <f>NDMC_EOD!AA21+NDMC_EOD!AB21</f>
        <v>1.49</v>
      </c>
      <c r="M21">
        <f>TPDDL_EOD!AA21+TPDDL_EOD!AB21</f>
        <v>8.15</v>
      </c>
      <c r="N21">
        <f t="shared" si="0"/>
        <v>28.340000000000003</v>
      </c>
      <c r="O21" s="113">
        <f t="shared" si="1"/>
        <v>0.25999999999999801</v>
      </c>
      <c r="P21">
        <v>12.574311926605505</v>
      </c>
      <c r="Q21">
        <v>6.2972477064220183</v>
      </c>
      <c r="R21">
        <v>0</v>
      </c>
      <c r="S21">
        <v>1.5036697247706421</v>
      </c>
      <c r="T21">
        <v>8.2247706422018343</v>
      </c>
      <c r="U21" s="115">
        <f t="shared" si="2"/>
        <v>28.6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29</v>
      </c>
      <c r="F22">
        <f t="shared" si="4"/>
        <v>60</v>
      </c>
      <c r="G22">
        <f t="shared" si="5"/>
        <v>28.6</v>
      </c>
      <c r="H22" s="113"/>
      <c r="I22">
        <f>BRPL_EOD!AA22+BRPL_EOD!AB22</f>
        <v>12.46</v>
      </c>
      <c r="J22">
        <f>BYPL_EOD!AA22+BYPL_EOD!AB22</f>
        <v>6.24</v>
      </c>
      <c r="K22">
        <f>MES_EOD!AA22+MES_EOD!AB22</f>
        <v>0</v>
      </c>
      <c r="L22">
        <f>NDMC_EOD!AA22+NDMC_EOD!AB22</f>
        <v>1.49</v>
      </c>
      <c r="M22">
        <f>TPDDL_EOD!AA22+TPDDL_EOD!AB22</f>
        <v>8.15</v>
      </c>
      <c r="N22">
        <f t="shared" si="0"/>
        <v>28.340000000000003</v>
      </c>
      <c r="O22" s="113">
        <f t="shared" si="1"/>
        <v>0.25999999999999801</v>
      </c>
      <c r="P22">
        <v>12.574311926605505</v>
      </c>
      <c r="Q22">
        <v>6.2972477064220183</v>
      </c>
      <c r="R22">
        <v>0</v>
      </c>
      <c r="S22">
        <v>1.5036697247706421</v>
      </c>
      <c r="T22">
        <v>8.2247706422018343</v>
      </c>
      <c r="U22" s="115">
        <f t="shared" si="2"/>
        <v>28.6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29</v>
      </c>
      <c r="F23">
        <f t="shared" si="4"/>
        <v>60</v>
      </c>
      <c r="G23">
        <f t="shared" si="5"/>
        <v>28.6</v>
      </c>
      <c r="H23" s="113"/>
      <c r="I23">
        <f>BRPL_EOD!AA23+BRPL_EOD!AB23</f>
        <v>12.46</v>
      </c>
      <c r="J23">
        <f>BYPL_EOD!AA23+BYPL_EOD!AB23</f>
        <v>6.24</v>
      </c>
      <c r="K23">
        <f>MES_EOD!AA23+MES_EOD!AB23</f>
        <v>0</v>
      </c>
      <c r="L23">
        <f>NDMC_EOD!AA23+NDMC_EOD!AB23</f>
        <v>1.49</v>
      </c>
      <c r="M23">
        <f>TPDDL_EOD!AA23+TPDDL_EOD!AB23</f>
        <v>8.15</v>
      </c>
      <c r="N23">
        <f t="shared" si="0"/>
        <v>28.340000000000003</v>
      </c>
      <c r="O23" s="113">
        <f t="shared" si="1"/>
        <v>0.25999999999999801</v>
      </c>
      <c r="P23">
        <v>12.574311926605505</v>
      </c>
      <c r="Q23">
        <v>6.2972477064220183</v>
      </c>
      <c r="R23">
        <v>0</v>
      </c>
      <c r="S23">
        <v>1.5036697247706421</v>
      </c>
      <c r="T23">
        <v>8.2247706422018343</v>
      </c>
      <c r="U23" s="115">
        <f t="shared" si="2"/>
        <v>28.6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29</v>
      </c>
      <c r="F24">
        <f t="shared" si="4"/>
        <v>60</v>
      </c>
      <c r="G24">
        <f t="shared" si="5"/>
        <v>28.6</v>
      </c>
      <c r="H24" s="113"/>
      <c r="I24">
        <f>BRPL_EOD!AA24+BRPL_EOD!AB24</f>
        <v>12.46</v>
      </c>
      <c r="J24">
        <f>BYPL_EOD!AA24+BYPL_EOD!AB24</f>
        <v>6.24</v>
      </c>
      <c r="K24">
        <f>MES_EOD!AA24+MES_EOD!AB24</f>
        <v>0</v>
      </c>
      <c r="L24">
        <f>NDMC_EOD!AA24+NDMC_EOD!AB24</f>
        <v>1.49</v>
      </c>
      <c r="M24">
        <f>TPDDL_EOD!AA24+TPDDL_EOD!AB24</f>
        <v>8.15</v>
      </c>
      <c r="N24">
        <f t="shared" si="0"/>
        <v>28.340000000000003</v>
      </c>
      <c r="O24" s="113">
        <f t="shared" si="1"/>
        <v>0.25999999999999801</v>
      </c>
      <c r="P24">
        <v>12.574311926605505</v>
      </c>
      <c r="Q24">
        <v>6.2972477064220183</v>
      </c>
      <c r="R24">
        <v>0</v>
      </c>
      <c r="S24">
        <v>1.5036697247706421</v>
      </c>
      <c r="T24">
        <v>8.2247706422018343</v>
      </c>
      <c r="U24" s="115">
        <f t="shared" si="2"/>
        <v>28.6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29</v>
      </c>
      <c r="F25">
        <f t="shared" si="4"/>
        <v>60</v>
      </c>
      <c r="G25">
        <f t="shared" si="5"/>
        <v>28.6</v>
      </c>
      <c r="H25" s="113"/>
      <c r="I25">
        <f>BRPL_EOD!AA25+BRPL_EOD!AB25</f>
        <v>12.46</v>
      </c>
      <c r="J25">
        <f>BYPL_EOD!AA25+BYPL_EOD!AB25</f>
        <v>6.24</v>
      </c>
      <c r="K25">
        <f>MES_EOD!AA25+MES_EOD!AB25</f>
        <v>0</v>
      </c>
      <c r="L25">
        <f>NDMC_EOD!AA25+NDMC_EOD!AB25</f>
        <v>1.49</v>
      </c>
      <c r="M25">
        <f>TPDDL_EOD!AA25+TPDDL_EOD!AB25</f>
        <v>8.15</v>
      </c>
      <c r="N25">
        <f t="shared" si="0"/>
        <v>28.340000000000003</v>
      </c>
      <c r="O25" s="113">
        <f t="shared" si="1"/>
        <v>0.25999999999999801</v>
      </c>
      <c r="P25">
        <v>12.574311926605505</v>
      </c>
      <c r="Q25">
        <v>6.2972477064220183</v>
      </c>
      <c r="R25">
        <v>0</v>
      </c>
      <c r="S25">
        <v>1.5036697247706421</v>
      </c>
      <c r="T25">
        <v>8.2247706422018343</v>
      </c>
      <c r="U25" s="115">
        <f t="shared" si="2"/>
        <v>28.6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29</v>
      </c>
      <c r="F26">
        <f t="shared" si="4"/>
        <v>60</v>
      </c>
      <c r="G26">
        <f t="shared" si="5"/>
        <v>28.6</v>
      </c>
      <c r="H26" s="113"/>
      <c r="I26">
        <f>BRPL_EOD!AA26+BRPL_EOD!AB26</f>
        <v>12.46</v>
      </c>
      <c r="J26">
        <f>BYPL_EOD!AA26+BYPL_EOD!AB26</f>
        <v>6.24</v>
      </c>
      <c r="K26">
        <f>MES_EOD!AA26+MES_EOD!AB26</f>
        <v>0</v>
      </c>
      <c r="L26">
        <f>NDMC_EOD!AA26+NDMC_EOD!AB26</f>
        <v>1.49</v>
      </c>
      <c r="M26">
        <f>TPDDL_EOD!AA26+TPDDL_EOD!AB26</f>
        <v>8.15</v>
      </c>
      <c r="N26">
        <f t="shared" si="0"/>
        <v>28.340000000000003</v>
      </c>
      <c r="O26" s="113">
        <f t="shared" si="1"/>
        <v>0.25999999999999801</v>
      </c>
      <c r="P26">
        <v>12.574311926605505</v>
      </c>
      <c r="Q26">
        <v>6.2972477064220183</v>
      </c>
      <c r="R26">
        <v>0</v>
      </c>
      <c r="S26">
        <v>1.5036697247706421</v>
      </c>
      <c r="T26">
        <v>8.2247706422018343</v>
      </c>
      <c r="U26" s="115">
        <f t="shared" si="2"/>
        <v>28.6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29</v>
      </c>
      <c r="F27">
        <f t="shared" si="4"/>
        <v>60</v>
      </c>
      <c r="G27">
        <f t="shared" si="5"/>
        <v>28.6</v>
      </c>
      <c r="H27" s="113"/>
      <c r="I27">
        <f>BRPL_EOD!AA27+BRPL_EOD!AB27</f>
        <v>12.46</v>
      </c>
      <c r="J27">
        <f>BYPL_EOD!AA27+BYPL_EOD!AB27</f>
        <v>6.24</v>
      </c>
      <c r="K27">
        <f>MES_EOD!AA27+MES_EOD!AB27</f>
        <v>0</v>
      </c>
      <c r="L27">
        <f>NDMC_EOD!AA27+NDMC_EOD!AB27</f>
        <v>1.49</v>
      </c>
      <c r="M27">
        <f>TPDDL_EOD!AA27+TPDDL_EOD!AB27</f>
        <v>8.15</v>
      </c>
      <c r="N27">
        <f t="shared" si="0"/>
        <v>28.340000000000003</v>
      </c>
      <c r="O27" s="113">
        <f t="shared" si="1"/>
        <v>0.25999999999999801</v>
      </c>
      <c r="P27">
        <v>12.574311926605505</v>
      </c>
      <c r="Q27">
        <v>6.2972477064220183</v>
      </c>
      <c r="R27">
        <v>0</v>
      </c>
      <c r="S27">
        <v>1.5036697247706421</v>
      </c>
      <c r="T27">
        <v>8.2247706422018343</v>
      </c>
      <c r="U27" s="115">
        <f t="shared" si="2"/>
        <v>28.6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29</v>
      </c>
      <c r="F28">
        <f t="shared" si="4"/>
        <v>60</v>
      </c>
      <c r="G28">
        <f t="shared" si="5"/>
        <v>28.6</v>
      </c>
      <c r="H28" s="113"/>
      <c r="I28">
        <f>BRPL_EOD!AA28+BRPL_EOD!AB28</f>
        <v>12.46</v>
      </c>
      <c r="J28">
        <f>BYPL_EOD!AA28+BYPL_EOD!AB28</f>
        <v>6.24</v>
      </c>
      <c r="K28">
        <f>MES_EOD!AA28+MES_EOD!AB28</f>
        <v>0</v>
      </c>
      <c r="L28">
        <f>NDMC_EOD!AA28+NDMC_EOD!AB28</f>
        <v>1.49</v>
      </c>
      <c r="M28">
        <f>TPDDL_EOD!AA28+TPDDL_EOD!AB28</f>
        <v>8.15</v>
      </c>
      <c r="N28">
        <f t="shared" si="0"/>
        <v>28.340000000000003</v>
      </c>
      <c r="O28" s="113">
        <f t="shared" si="1"/>
        <v>0.25999999999999801</v>
      </c>
      <c r="P28">
        <v>12.574311926605505</v>
      </c>
      <c r="Q28">
        <v>6.2972477064220183</v>
      </c>
      <c r="R28">
        <v>0</v>
      </c>
      <c r="S28">
        <v>1.5036697247706421</v>
      </c>
      <c r="T28">
        <v>8.2247706422018343</v>
      </c>
      <c r="U28" s="115">
        <f t="shared" si="2"/>
        <v>28.6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6.24</v>
      </c>
      <c r="K29">
        <f>MES_EOD!AA29+MES_EOD!AB29</f>
        <v>0</v>
      </c>
      <c r="L29">
        <f>NDMC_EOD!AA29+NDMC_EOD!AB29</f>
        <v>1.49</v>
      </c>
      <c r="M29">
        <f>TPDDL_EOD!AA29+TPDDL_EOD!AB29</f>
        <v>8.15</v>
      </c>
      <c r="N29">
        <f t="shared" si="0"/>
        <v>28.340000000000003</v>
      </c>
      <c r="O29" s="113">
        <f t="shared" si="1"/>
        <v>0.25999999999999801</v>
      </c>
      <c r="P29">
        <v>12.574311926605505</v>
      </c>
      <c r="Q29">
        <v>6.2972477064220183</v>
      </c>
      <c r="R29">
        <v>0</v>
      </c>
      <c r="S29">
        <v>1.5036697247706421</v>
      </c>
      <c r="T29">
        <v>8.2247706422018343</v>
      </c>
      <c r="U29" s="115">
        <f t="shared" si="2"/>
        <v>28.6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29</v>
      </c>
      <c r="F30">
        <f t="shared" si="4"/>
        <v>60</v>
      </c>
      <c r="G30">
        <f t="shared" si="5"/>
        <v>28.6</v>
      </c>
      <c r="H30" s="113"/>
      <c r="I30">
        <f>BRPL_EOD!AA30+BRPL_EOD!AB30</f>
        <v>12.46</v>
      </c>
      <c r="J30">
        <f>BYPL_EOD!AA30+BYPL_EOD!AB30</f>
        <v>6.24</v>
      </c>
      <c r="K30">
        <f>MES_EOD!AA30+MES_EOD!AB30</f>
        <v>0</v>
      </c>
      <c r="L30">
        <f>NDMC_EOD!AA30+NDMC_EOD!AB30</f>
        <v>1.49</v>
      </c>
      <c r="M30">
        <f>TPDDL_EOD!AA30+TPDDL_EOD!AB30</f>
        <v>8.15</v>
      </c>
      <c r="N30">
        <f t="shared" si="0"/>
        <v>28.340000000000003</v>
      </c>
      <c r="O30" s="113">
        <f t="shared" si="1"/>
        <v>0.25999999999999801</v>
      </c>
      <c r="P30">
        <v>12.574311926605505</v>
      </c>
      <c r="Q30">
        <v>6.2972477064220183</v>
      </c>
      <c r="R30">
        <v>0</v>
      </c>
      <c r="S30">
        <v>1.5036697247706421</v>
      </c>
      <c r="T30">
        <v>8.2247706422018343</v>
      </c>
      <c r="U30" s="115">
        <f t="shared" si="2"/>
        <v>28.6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29</v>
      </c>
      <c r="F31">
        <f t="shared" si="4"/>
        <v>60</v>
      </c>
      <c r="G31">
        <f t="shared" si="5"/>
        <v>28.6</v>
      </c>
      <c r="H31" s="113"/>
      <c r="I31">
        <f>BRPL_EOD!AA31+BRPL_EOD!AB31</f>
        <v>12.46</v>
      </c>
      <c r="J31">
        <f>BYPL_EOD!AA31+BYPL_EOD!AB31</f>
        <v>6.24</v>
      </c>
      <c r="K31">
        <f>MES_EOD!AA31+MES_EOD!AB31</f>
        <v>0</v>
      </c>
      <c r="L31">
        <f>NDMC_EOD!AA31+NDMC_EOD!AB31</f>
        <v>1.49</v>
      </c>
      <c r="M31">
        <f>TPDDL_EOD!AA31+TPDDL_EOD!AB31</f>
        <v>8.15</v>
      </c>
      <c r="N31">
        <f t="shared" si="0"/>
        <v>28.340000000000003</v>
      </c>
      <c r="O31" s="113">
        <f t="shared" si="1"/>
        <v>0.25999999999999801</v>
      </c>
      <c r="P31">
        <v>12.574311926605505</v>
      </c>
      <c r="Q31">
        <v>6.2972477064220183</v>
      </c>
      <c r="R31">
        <v>0</v>
      </c>
      <c r="S31">
        <v>1.5036697247706421</v>
      </c>
      <c r="T31">
        <v>8.2247706422018343</v>
      </c>
      <c r="U31" s="115">
        <f t="shared" si="2"/>
        <v>28.6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3"/>
      <c r="I32">
        <f>BRPL_EOD!AA32+BRPL_EOD!AB32</f>
        <v>12.46</v>
      </c>
      <c r="J32">
        <f>BYPL_EOD!AA32+BYPL_EOD!AB32</f>
        <v>6.24</v>
      </c>
      <c r="K32">
        <f>MES_EOD!AA32+MES_EOD!AB32</f>
        <v>0</v>
      </c>
      <c r="L32">
        <f>NDMC_EOD!AA32+NDMC_EOD!AB32</f>
        <v>1.49</v>
      </c>
      <c r="M32">
        <f>TPDDL_EOD!AA32+TPDDL_EOD!AB32</f>
        <v>8.15</v>
      </c>
      <c r="N32">
        <f t="shared" si="0"/>
        <v>28.340000000000003</v>
      </c>
      <c r="O32" s="113">
        <f t="shared" si="1"/>
        <v>0.25999999999999801</v>
      </c>
      <c r="P32">
        <v>12.574311926605505</v>
      </c>
      <c r="Q32">
        <v>6.2972477064220183</v>
      </c>
      <c r="R32">
        <v>0</v>
      </c>
      <c r="S32">
        <v>1.5036697247706421</v>
      </c>
      <c r="T32">
        <v>8.2247706422018343</v>
      </c>
      <c r="U32" s="115">
        <f t="shared" si="2"/>
        <v>28.6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6.24</v>
      </c>
      <c r="K33">
        <f>MES_EOD!AA33+MES_EOD!AB33</f>
        <v>0</v>
      </c>
      <c r="L33">
        <f>NDMC_EOD!AA33+NDMC_EOD!AB33</f>
        <v>1.49</v>
      </c>
      <c r="M33">
        <f>TPDDL_EOD!AA33+TPDDL_EOD!AB33</f>
        <v>8.15</v>
      </c>
      <c r="N33">
        <f t="shared" si="0"/>
        <v>28.340000000000003</v>
      </c>
      <c r="O33" s="113">
        <f t="shared" si="1"/>
        <v>0.25999999999999801</v>
      </c>
      <c r="P33">
        <v>12.574311926605505</v>
      </c>
      <c r="Q33">
        <v>6.2972477064220183</v>
      </c>
      <c r="R33">
        <v>0</v>
      </c>
      <c r="S33">
        <v>1.5036697247706421</v>
      </c>
      <c r="T33">
        <v>8.2247706422018343</v>
      </c>
      <c r="U33" s="115">
        <f t="shared" si="2"/>
        <v>28.6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3"/>
      <c r="I34">
        <f>BRPL_EOD!AA34+BRPL_EOD!AB34</f>
        <v>12.46</v>
      </c>
      <c r="J34">
        <f>BYPL_EOD!AA34+BYPL_EOD!AB34</f>
        <v>6.24</v>
      </c>
      <c r="K34">
        <f>MES_EOD!AA34+MES_EOD!AB34</f>
        <v>0</v>
      </c>
      <c r="L34">
        <f>NDMC_EOD!AA34+NDMC_EOD!AB34</f>
        <v>1.49</v>
      </c>
      <c r="M34">
        <f>TPDDL_EOD!AA34+TPDDL_EOD!AB34</f>
        <v>8.15</v>
      </c>
      <c r="N34">
        <f t="shared" si="0"/>
        <v>28.340000000000003</v>
      </c>
      <c r="O34" s="113">
        <f t="shared" si="1"/>
        <v>0.25999999999999801</v>
      </c>
      <c r="P34">
        <v>12.574311926605505</v>
      </c>
      <c r="Q34">
        <v>6.2972477064220183</v>
      </c>
      <c r="R34">
        <v>0</v>
      </c>
      <c r="S34">
        <v>1.5036697247706421</v>
      </c>
      <c r="T34">
        <v>8.2247706422018343</v>
      </c>
      <c r="U34" s="115">
        <f t="shared" si="2"/>
        <v>28.6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28</v>
      </c>
      <c r="F35">
        <f t="shared" si="4"/>
        <v>60</v>
      </c>
      <c r="G35">
        <f t="shared" si="5"/>
        <v>27.6</v>
      </c>
      <c r="H35" s="113"/>
      <c r="I35">
        <f>BRPL_EOD!AA35+BRPL_EOD!AB35</f>
        <v>12.46</v>
      </c>
      <c r="J35">
        <f>BYPL_EOD!AA35+BYPL_EOD!AB35</f>
        <v>5.81</v>
      </c>
      <c r="K35">
        <f>MES_EOD!AA35+MES_EOD!AB35</f>
        <v>0</v>
      </c>
      <c r="L35">
        <f>NDMC_EOD!AA35+NDMC_EOD!AB35</f>
        <v>1.49</v>
      </c>
      <c r="M35">
        <f>TPDDL_EOD!AA35+TPDDL_EOD!AB35</f>
        <v>7.58</v>
      </c>
      <c r="N35">
        <f t="shared" si="0"/>
        <v>27.339999999999996</v>
      </c>
      <c r="O35" s="113">
        <f t="shared" si="1"/>
        <v>0.26000000000000512</v>
      </c>
      <c r="P35">
        <v>12.578493050475497</v>
      </c>
      <c r="Q35">
        <v>5.8652523774689111</v>
      </c>
      <c r="R35">
        <v>0</v>
      </c>
      <c r="S35">
        <v>1.5041697147037312</v>
      </c>
      <c r="T35">
        <v>7.6520848573518672</v>
      </c>
      <c r="U35" s="115">
        <f t="shared" si="2"/>
        <v>27.600000000000005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28</v>
      </c>
      <c r="F36">
        <f t="shared" si="4"/>
        <v>60</v>
      </c>
      <c r="G36">
        <f t="shared" si="5"/>
        <v>27.6</v>
      </c>
      <c r="H36" s="113"/>
      <c r="I36">
        <f>BRPL_EOD!AA36+BRPL_EOD!AB36</f>
        <v>12.46</v>
      </c>
      <c r="J36">
        <f>BYPL_EOD!AA36+BYPL_EOD!AB36</f>
        <v>5.81</v>
      </c>
      <c r="K36">
        <f>MES_EOD!AA36+MES_EOD!AB36</f>
        <v>0</v>
      </c>
      <c r="L36">
        <f>NDMC_EOD!AA36+NDMC_EOD!AB36</f>
        <v>1.49</v>
      </c>
      <c r="M36">
        <f>TPDDL_EOD!AA36+TPDDL_EOD!AB36</f>
        <v>7.58</v>
      </c>
      <c r="N36">
        <f t="shared" si="0"/>
        <v>27.339999999999996</v>
      </c>
      <c r="O36" s="113">
        <f t="shared" si="1"/>
        <v>0.26000000000000512</v>
      </c>
      <c r="P36">
        <v>12.578493050475497</v>
      </c>
      <c r="Q36">
        <v>5.8652523774689111</v>
      </c>
      <c r="R36">
        <v>0</v>
      </c>
      <c r="S36">
        <v>1.5041697147037312</v>
      </c>
      <c r="T36">
        <v>7.6520848573518672</v>
      </c>
      <c r="U36" s="115">
        <f t="shared" si="2"/>
        <v>27.600000000000005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28</v>
      </c>
      <c r="F37">
        <f t="shared" si="4"/>
        <v>60</v>
      </c>
      <c r="G37">
        <f t="shared" si="5"/>
        <v>27.6</v>
      </c>
      <c r="H37" s="113"/>
      <c r="I37">
        <f>BRPL_EOD!AA37+BRPL_EOD!AB37</f>
        <v>12.46</v>
      </c>
      <c r="J37">
        <f>BYPL_EOD!AA37+BYPL_EOD!AB37</f>
        <v>5.81</v>
      </c>
      <c r="K37">
        <f>MES_EOD!AA37+MES_EOD!AB37</f>
        <v>0</v>
      </c>
      <c r="L37">
        <f>NDMC_EOD!AA37+NDMC_EOD!AB37</f>
        <v>1.49</v>
      </c>
      <c r="M37">
        <f>TPDDL_EOD!AA37+TPDDL_EOD!AB37</f>
        <v>7.58</v>
      </c>
      <c r="N37">
        <f t="shared" si="0"/>
        <v>27.339999999999996</v>
      </c>
      <c r="O37" s="113">
        <f t="shared" si="1"/>
        <v>0.26000000000000512</v>
      </c>
      <c r="P37">
        <v>12.578493050475497</v>
      </c>
      <c r="Q37">
        <v>5.8652523774689111</v>
      </c>
      <c r="R37">
        <v>0</v>
      </c>
      <c r="S37">
        <v>1.5041697147037312</v>
      </c>
      <c r="T37">
        <v>7.6520848573518672</v>
      </c>
      <c r="U37" s="115">
        <f t="shared" si="2"/>
        <v>27.600000000000005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28</v>
      </c>
      <c r="F38">
        <f t="shared" si="4"/>
        <v>60</v>
      </c>
      <c r="G38">
        <f t="shared" si="5"/>
        <v>27.6</v>
      </c>
      <c r="H38" s="113"/>
      <c r="I38">
        <f>BRPL_EOD!AA38+BRPL_EOD!AB38</f>
        <v>12.46</v>
      </c>
      <c r="J38">
        <f>BYPL_EOD!AA38+BYPL_EOD!AB38</f>
        <v>5.81</v>
      </c>
      <c r="K38">
        <f>MES_EOD!AA38+MES_EOD!AB38</f>
        <v>0</v>
      </c>
      <c r="L38">
        <f>NDMC_EOD!AA38+NDMC_EOD!AB38</f>
        <v>1.49</v>
      </c>
      <c r="M38">
        <f>TPDDL_EOD!AA38+TPDDL_EOD!AB38</f>
        <v>7.58</v>
      </c>
      <c r="N38">
        <f t="shared" si="0"/>
        <v>27.339999999999996</v>
      </c>
      <c r="O38" s="113">
        <f t="shared" si="1"/>
        <v>0.26000000000000512</v>
      </c>
      <c r="P38">
        <v>12.578493050475497</v>
      </c>
      <c r="Q38">
        <v>5.8652523774689111</v>
      </c>
      <c r="R38">
        <v>0</v>
      </c>
      <c r="S38">
        <v>1.5041697147037312</v>
      </c>
      <c r="T38">
        <v>7.6520848573518672</v>
      </c>
      <c r="U38" s="115">
        <f t="shared" si="2"/>
        <v>27.600000000000005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28</v>
      </c>
      <c r="F39">
        <f t="shared" si="4"/>
        <v>60</v>
      </c>
      <c r="G39">
        <f t="shared" si="5"/>
        <v>27.3</v>
      </c>
      <c r="H39" s="113"/>
      <c r="I39">
        <f>BRPL_EOD!AA39+BRPL_EOD!AB39</f>
        <v>12.46</v>
      </c>
      <c r="J39">
        <f>BYPL_EOD!AA39+BYPL_EOD!AB39</f>
        <v>5.81</v>
      </c>
      <c r="K39">
        <f>MES_EOD!AA39+MES_EOD!AB39</f>
        <v>0</v>
      </c>
      <c r="L39">
        <f>NDMC_EOD!AA39+NDMC_EOD!AB39</f>
        <v>1.49</v>
      </c>
      <c r="M39">
        <f>TPDDL_EOD!AA39+TPDDL_EOD!AB39</f>
        <v>7.58</v>
      </c>
      <c r="N39">
        <f t="shared" si="0"/>
        <v>27.339999999999996</v>
      </c>
      <c r="O39" s="113">
        <f t="shared" si="1"/>
        <v>-3.9999999999995595E-2</v>
      </c>
      <c r="P39">
        <v>12.44177029992685</v>
      </c>
      <c r="Q39">
        <v>5.8014996342355527</v>
      </c>
      <c r="R39">
        <v>0</v>
      </c>
      <c r="S39">
        <v>1.4878200438917339</v>
      </c>
      <c r="T39">
        <v>7.568910021945868</v>
      </c>
      <c r="U39" s="115">
        <f t="shared" si="2"/>
        <v>27.300000000000004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28</v>
      </c>
      <c r="F40">
        <f t="shared" si="4"/>
        <v>60</v>
      </c>
      <c r="G40">
        <f t="shared" si="5"/>
        <v>27.3</v>
      </c>
      <c r="H40" s="113"/>
      <c r="I40">
        <f>BRPL_EOD!AA40+BRPL_EOD!AB40</f>
        <v>12.46</v>
      </c>
      <c r="J40">
        <f>BYPL_EOD!AA40+BYPL_EOD!AB40</f>
        <v>5.81</v>
      </c>
      <c r="K40">
        <f>MES_EOD!AA40+MES_EOD!AB40</f>
        <v>0</v>
      </c>
      <c r="L40">
        <f>NDMC_EOD!AA40+NDMC_EOD!AB40</f>
        <v>1.49</v>
      </c>
      <c r="M40">
        <f>TPDDL_EOD!AA40+TPDDL_EOD!AB40</f>
        <v>7.58</v>
      </c>
      <c r="N40">
        <f t="shared" si="0"/>
        <v>27.339999999999996</v>
      </c>
      <c r="O40" s="113">
        <f t="shared" si="1"/>
        <v>-3.9999999999995595E-2</v>
      </c>
      <c r="P40">
        <v>12.44177029992685</v>
      </c>
      <c r="Q40">
        <v>5.8014996342355527</v>
      </c>
      <c r="R40">
        <v>0</v>
      </c>
      <c r="S40">
        <v>1.4878200438917339</v>
      </c>
      <c r="T40">
        <v>7.568910021945868</v>
      </c>
      <c r="U40" s="115">
        <f t="shared" si="2"/>
        <v>27.300000000000004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28</v>
      </c>
      <c r="F41">
        <f t="shared" si="4"/>
        <v>60</v>
      </c>
      <c r="G41">
        <f t="shared" si="5"/>
        <v>27.3</v>
      </c>
      <c r="H41" s="113"/>
      <c r="I41">
        <f>BRPL_EOD!AA41+BRPL_EOD!AB41</f>
        <v>12.46</v>
      </c>
      <c r="J41">
        <f>BYPL_EOD!AA41+BYPL_EOD!AB41</f>
        <v>5.81</v>
      </c>
      <c r="K41">
        <f>MES_EOD!AA41+MES_EOD!AB41</f>
        <v>0</v>
      </c>
      <c r="L41">
        <f>NDMC_EOD!AA41+NDMC_EOD!AB41</f>
        <v>1.49</v>
      </c>
      <c r="M41">
        <f>TPDDL_EOD!AA41+TPDDL_EOD!AB41</f>
        <v>7.58</v>
      </c>
      <c r="N41">
        <f t="shared" si="0"/>
        <v>27.339999999999996</v>
      </c>
      <c r="O41" s="113">
        <f t="shared" si="1"/>
        <v>-3.9999999999995595E-2</v>
      </c>
      <c r="P41">
        <v>12.44177029992685</v>
      </c>
      <c r="Q41">
        <v>5.8014996342355527</v>
      </c>
      <c r="R41">
        <v>0</v>
      </c>
      <c r="S41">
        <v>1.4878200438917339</v>
      </c>
      <c r="T41">
        <v>7.568910021945868</v>
      </c>
      <c r="U41" s="115">
        <f t="shared" si="2"/>
        <v>27.300000000000004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28</v>
      </c>
      <c r="F42">
        <f t="shared" si="4"/>
        <v>60</v>
      </c>
      <c r="G42">
        <f t="shared" si="5"/>
        <v>27.3</v>
      </c>
      <c r="H42" s="113"/>
      <c r="I42">
        <f>BRPL_EOD!AA42+BRPL_EOD!AB42</f>
        <v>12.46</v>
      </c>
      <c r="J42">
        <f>BYPL_EOD!AA42+BYPL_EOD!AB42</f>
        <v>5.81</v>
      </c>
      <c r="K42">
        <f>MES_EOD!AA42+MES_EOD!AB42</f>
        <v>0</v>
      </c>
      <c r="L42">
        <f>NDMC_EOD!AA42+NDMC_EOD!AB42</f>
        <v>1.49</v>
      </c>
      <c r="M42">
        <f>TPDDL_EOD!AA42+TPDDL_EOD!AB42</f>
        <v>7.58</v>
      </c>
      <c r="N42">
        <f t="shared" si="0"/>
        <v>27.339999999999996</v>
      </c>
      <c r="O42" s="113">
        <f t="shared" si="1"/>
        <v>-3.9999999999995595E-2</v>
      </c>
      <c r="P42">
        <v>12.44177029992685</v>
      </c>
      <c r="Q42">
        <v>5.8014996342355527</v>
      </c>
      <c r="R42">
        <v>0</v>
      </c>
      <c r="S42">
        <v>1.4878200438917339</v>
      </c>
      <c r="T42">
        <v>7.568910021945868</v>
      </c>
      <c r="U42" s="115">
        <f t="shared" si="2"/>
        <v>27.300000000000004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28</v>
      </c>
      <c r="F43">
        <f t="shared" si="4"/>
        <v>60</v>
      </c>
      <c r="G43">
        <f t="shared" si="5"/>
        <v>27.3</v>
      </c>
      <c r="H43" s="113"/>
      <c r="I43">
        <f>BRPL_EOD!AA43+BRPL_EOD!AB43</f>
        <v>12.46</v>
      </c>
      <c r="J43">
        <f>BYPL_EOD!AA43+BYPL_EOD!AB43</f>
        <v>5.81</v>
      </c>
      <c r="K43">
        <f>MES_EOD!AA43+MES_EOD!AB43</f>
        <v>0</v>
      </c>
      <c r="L43">
        <f>NDMC_EOD!AA43+NDMC_EOD!AB43</f>
        <v>1.49</v>
      </c>
      <c r="M43">
        <f>TPDDL_EOD!AA43+TPDDL_EOD!AB43</f>
        <v>7.58</v>
      </c>
      <c r="N43">
        <f t="shared" si="0"/>
        <v>27.339999999999996</v>
      </c>
      <c r="O43" s="113">
        <f t="shared" si="1"/>
        <v>-3.9999999999995595E-2</v>
      </c>
      <c r="P43">
        <v>12.44177029992685</v>
      </c>
      <c r="Q43">
        <v>5.8014996342355527</v>
      </c>
      <c r="R43">
        <v>0</v>
      </c>
      <c r="S43">
        <v>1.4878200438917339</v>
      </c>
      <c r="T43">
        <v>7.568910021945868</v>
      </c>
      <c r="U43" s="115">
        <f t="shared" si="2"/>
        <v>27.300000000000004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27</v>
      </c>
      <c r="F44">
        <f t="shared" si="4"/>
        <v>60</v>
      </c>
      <c r="G44">
        <f t="shared" si="5"/>
        <v>26.3</v>
      </c>
      <c r="H44" s="113"/>
      <c r="I44">
        <f>BRPL_EOD!AA44+BRPL_EOD!AB44</f>
        <v>12.46</v>
      </c>
      <c r="J44">
        <f>BYPL_EOD!AA44+BYPL_EOD!AB44</f>
        <v>5.38</v>
      </c>
      <c r="K44">
        <f>MES_EOD!AA44+MES_EOD!AB44</f>
        <v>0</v>
      </c>
      <c r="L44">
        <f>NDMC_EOD!AA44+NDMC_EOD!AB44</f>
        <v>1.49</v>
      </c>
      <c r="M44">
        <f>TPDDL_EOD!AA44+TPDDL_EOD!AB44</f>
        <v>7.01</v>
      </c>
      <c r="N44">
        <f t="shared" si="0"/>
        <v>26.339999999999996</v>
      </c>
      <c r="O44" s="113">
        <f t="shared" si="1"/>
        <v>-3.9999999999995595E-2</v>
      </c>
      <c r="P44">
        <v>12.441078208048598</v>
      </c>
      <c r="Q44">
        <v>5.3718299164768419</v>
      </c>
      <c r="R44">
        <v>0</v>
      </c>
      <c r="S44">
        <v>1.4877372817008354</v>
      </c>
      <c r="T44">
        <v>6.9993545937737291</v>
      </c>
      <c r="U44" s="115">
        <f t="shared" si="2"/>
        <v>26.300000000000004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27</v>
      </c>
      <c r="F45">
        <f t="shared" si="4"/>
        <v>60</v>
      </c>
      <c r="G45">
        <f t="shared" si="5"/>
        <v>26.3</v>
      </c>
      <c r="H45" s="113"/>
      <c r="I45">
        <f>BRPL_EOD!AA45+BRPL_EOD!AB45</f>
        <v>12.46</v>
      </c>
      <c r="J45">
        <f>BYPL_EOD!AA45+BYPL_EOD!AB45</f>
        <v>5.38</v>
      </c>
      <c r="K45">
        <f>MES_EOD!AA45+MES_EOD!AB45</f>
        <v>0</v>
      </c>
      <c r="L45">
        <f>NDMC_EOD!AA45+NDMC_EOD!AB45</f>
        <v>1.49</v>
      </c>
      <c r="M45">
        <f>TPDDL_EOD!AA45+TPDDL_EOD!AB45</f>
        <v>7.01</v>
      </c>
      <c r="N45">
        <f t="shared" si="0"/>
        <v>26.339999999999996</v>
      </c>
      <c r="O45" s="113">
        <f t="shared" si="1"/>
        <v>-3.9999999999995595E-2</v>
      </c>
      <c r="P45">
        <v>12.441078208048598</v>
      </c>
      <c r="Q45">
        <v>5.3718299164768419</v>
      </c>
      <c r="R45">
        <v>0</v>
      </c>
      <c r="S45">
        <v>1.4877372817008354</v>
      </c>
      <c r="T45">
        <v>6.9993545937737291</v>
      </c>
      <c r="U45" s="115">
        <f t="shared" si="2"/>
        <v>26.300000000000004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27</v>
      </c>
      <c r="F46">
        <f t="shared" si="4"/>
        <v>60</v>
      </c>
      <c r="G46">
        <f t="shared" si="5"/>
        <v>26.3</v>
      </c>
      <c r="H46" s="113"/>
      <c r="I46">
        <f>BRPL_EOD!AA46+BRPL_EOD!AB46</f>
        <v>12.46</v>
      </c>
      <c r="J46">
        <f>BYPL_EOD!AA46+BYPL_EOD!AB46</f>
        <v>5.38</v>
      </c>
      <c r="K46">
        <f>MES_EOD!AA46+MES_EOD!AB46</f>
        <v>0</v>
      </c>
      <c r="L46">
        <f>NDMC_EOD!AA46+NDMC_EOD!AB46</f>
        <v>1.49</v>
      </c>
      <c r="M46">
        <f>TPDDL_EOD!AA46+TPDDL_EOD!AB46</f>
        <v>7.01</v>
      </c>
      <c r="N46">
        <f t="shared" si="0"/>
        <v>26.339999999999996</v>
      </c>
      <c r="O46" s="113">
        <f t="shared" si="1"/>
        <v>-3.9999999999995595E-2</v>
      </c>
      <c r="P46">
        <v>12.441078208048598</v>
      </c>
      <c r="Q46">
        <v>5.3718299164768419</v>
      </c>
      <c r="R46">
        <v>0</v>
      </c>
      <c r="S46">
        <v>1.4877372817008354</v>
      </c>
      <c r="T46">
        <v>6.9993545937737291</v>
      </c>
      <c r="U46" s="115">
        <f t="shared" si="2"/>
        <v>26.300000000000004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27</v>
      </c>
      <c r="F47">
        <f t="shared" si="4"/>
        <v>60</v>
      </c>
      <c r="G47">
        <f t="shared" si="5"/>
        <v>26.3</v>
      </c>
      <c r="H47" s="113"/>
      <c r="I47">
        <f>BRPL_EOD!AA47+BRPL_EOD!AB47</f>
        <v>12.46</v>
      </c>
      <c r="J47">
        <f>BYPL_EOD!AA47+BYPL_EOD!AB47</f>
        <v>5.38</v>
      </c>
      <c r="K47">
        <f>MES_EOD!AA47+MES_EOD!AB47</f>
        <v>0</v>
      </c>
      <c r="L47">
        <f>NDMC_EOD!AA47+NDMC_EOD!AB47</f>
        <v>1.49</v>
      </c>
      <c r="M47">
        <f>TPDDL_EOD!AA47+TPDDL_EOD!AB47</f>
        <v>7.01</v>
      </c>
      <c r="N47">
        <f t="shared" si="0"/>
        <v>26.339999999999996</v>
      </c>
      <c r="O47" s="113">
        <f t="shared" si="1"/>
        <v>-3.9999999999995595E-2</v>
      </c>
      <c r="P47">
        <v>12.441078208048598</v>
      </c>
      <c r="Q47">
        <v>5.3718299164768419</v>
      </c>
      <c r="R47">
        <v>0</v>
      </c>
      <c r="S47">
        <v>1.4877372817008354</v>
      </c>
      <c r="T47">
        <v>6.9993545937737291</v>
      </c>
      <c r="U47" s="115">
        <f t="shared" si="2"/>
        <v>26.300000000000004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27</v>
      </c>
      <c r="F48">
        <f t="shared" si="4"/>
        <v>60</v>
      </c>
      <c r="G48">
        <f t="shared" si="5"/>
        <v>26.3</v>
      </c>
      <c r="H48" s="113"/>
      <c r="I48">
        <f>BRPL_EOD!AA48+BRPL_EOD!AB48</f>
        <v>12.46</v>
      </c>
      <c r="J48">
        <f>BYPL_EOD!AA48+BYPL_EOD!AB48</f>
        <v>5.38</v>
      </c>
      <c r="K48">
        <f>MES_EOD!AA48+MES_EOD!AB48</f>
        <v>0</v>
      </c>
      <c r="L48">
        <f>NDMC_EOD!AA48+NDMC_EOD!AB48</f>
        <v>1.49</v>
      </c>
      <c r="M48">
        <f>TPDDL_EOD!AA48+TPDDL_EOD!AB48</f>
        <v>7.01</v>
      </c>
      <c r="N48">
        <f t="shared" si="0"/>
        <v>26.339999999999996</v>
      </c>
      <c r="O48" s="113">
        <f t="shared" si="1"/>
        <v>-3.9999999999995595E-2</v>
      </c>
      <c r="P48">
        <v>12.441078208048598</v>
      </c>
      <c r="Q48">
        <v>5.3718299164768419</v>
      </c>
      <c r="R48">
        <v>0</v>
      </c>
      <c r="S48">
        <v>1.4877372817008354</v>
      </c>
      <c r="T48">
        <v>6.9993545937737291</v>
      </c>
      <c r="U48" s="115">
        <f t="shared" si="2"/>
        <v>26.300000000000004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27</v>
      </c>
      <c r="F49">
        <f t="shared" si="4"/>
        <v>60</v>
      </c>
      <c r="G49">
        <f t="shared" si="5"/>
        <v>26.3</v>
      </c>
      <c r="H49" s="113"/>
      <c r="I49">
        <f>BRPL_EOD!AA49+BRPL_EOD!AB49</f>
        <v>12.46</v>
      </c>
      <c r="J49">
        <f>BYPL_EOD!AA49+BYPL_EOD!AB49</f>
        <v>5.38</v>
      </c>
      <c r="K49">
        <f>MES_EOD!AA49+MES_EOD!AB49</f>
        <v>0</v>
      </c>
      <c r="L49">
        <f>NDMC_EOD!AA49+NDMC_EOD!AB49</f>
        <v>1.49</v>
      </c>
      <c r="M49">
        <f>TPDDL_EOD!AA49+TPDDL_EOD!AB49</f>
        <v>7.01</v>
      </c>
      <c r="N49">
        <f t="shared" si="0"/>
        <v>26.339999999999996</v>
      </c>
      <c r="O49" s="113">
        <f t="shared" si="1"/>
        <v>-3.9999999999995595E-2</v>
      </c>
      <c r="P49">
        <v>12.441078208048598</v>
      </c>
      <c r="Q49">
        <v>5.3718299164768419</v>
      </c>
      <c r="R49">
        <v>0</v>
      </c>
      <c r="S49">
        <v>1.4877372817008354</v>
      </c>
      <c r="T49">
        <v>6.9993545937737291</v>
      </c>
      <c r="U49" s="115">
        <f t="shared" si="2"/>
        <v>26.300000000000004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26</v>
      </c>
      <c r="F50">
        <f t="shared" si="4"/>
        <v>60</v>
      </c>
      <c r="G50">
        <f t="shared" si="5"/>
        <v>25.3</v>
      </c>
      <c r="H50" s="113"/>
      <c r="I50">
        <f>BRPL_EOD!AA50+BRPL_EOD!AB50</f>
        <v>12.46</v>
      </c>
      <c r="J50">
        <f>BYPL_EOD!AA50+BYPL_EOD!AB50</f>
        <v>4.9400000000000004</v>
      </c>
      <c r="K50">
        <f>MES_EOD!AA50+MES_EOD!AB50</f>
        <v>0</v>
      </c>
      <c r="L50">
        <f>NDMC_EOD!AA50+NDMC_EOD!AB50</f>
        <v>1.49</v>
      </c>
      <c r="M50">
        <f>TPDDL_EOD!AA50+TPDDL_EOD!AB50</f>
        <v>6.45</v>
      </c>
      <c r="N50">
        <f t="shared" si="0"/>
        <v>25.34</v>
      </c>
      <c r="O50" s="113">
        <f t="shared" si="1"/>
        <v>-3.9999999999999147E-2</v>
      </c>
      <c r="P50">
        <v>12.440331491712708</v>
      </c>
      <c r="Q50">
        <v>4.9322020520915553</v>
      </c>
      <c r="R50">
        <v>0</v>
      </c>
      <c r="S50">
        <v>1.4876479873717443</v>
      </c>
      <c r="T50">
        <v>6.4398184688239937</v>
      </c>
      <c r="U50" s="115">
        <f t="shared" si="2"/>
        <v>25.3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26</v>
      </c>
      <c r="F51">
        <f t="shared" si="4"/>
        <v>60</v>
      </c>
      <c r="G51">
        <f t="shared" si="5"/>
        <v>25.3</v>
      </c>
      <c r="H51" s="113"/>
      <c r="I51">
        <f>BRPL_EOD!AA51+BRPL_EOD!AB51</f>
        <v>12.46</v>
      </c>
      <c r="J51">
        <f>BYPL_EOD!AA51+BYPL_EOD!AB51</f>
        <v>4.9400000000000004</v>
      </c>
      <c r="K51">
        <f>MES_EOD!AA51+MES_EOD!AB51</f>
        <v>0</v>
      </c>
      <c r="L51">
        <f>NDMC_EOD!AA51+NDMC_EOD!AB51</f>
        <v>1.49</v>
      </c>
      <c r="M51">
        <f>TPDDL_EOD!AA51+TPDDL_EOD!AB51</f>
        <v>6.45</v>
      </c>
      <c r="N51">
        <f t="shared" si="0"/>
        <v>25.34</v>
      </c>
      <c r="O51" s="113">
        <f t="shared" si="1"/>
        <v>-3.9999999999999147E-2</v>
      </c>
      <c r="P51">
        <v>12.440331491712708</v>
      </c>
      <c r="Q51">
        <v>4.9322020520915553</v>
      </c>
      <c r="R51">
        <v>0</v>
      </c>
      <c r="S51">
        <v>1.4876479873717443</v>
      </c>
      <c r="T51">
        <v>6.4398184688239937</v>
      </c>
      <c r="U51" s="115">
        <f t="shared" si="2"/>
        <v>25.3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26</v>
      </c>
      <c r="F52">
        <f t="shared" si="4"/>
        <v>60</v>
      </c>
      <c r="G52">
        <f t="shared" si="5"/>
        <v>25.3</v>
      </c>
      <c r="H52" s="113"/>
      <c r="I52">
        <f>BRPL_EOD!AA52+BRPL_EOD!AB52</f>
        <v>12.46</v>
      </c>
      <c r="J52">
        <f>BYPL_EOD!AA52+BYPL_EOD!AB52</f>
        <v>4.9400000000000004</v>
      </c>
      <c r="K52">
        <f>MES_EOD!AA52+MES_EOD!AB52</f>
        <v>0</v>
      </c>
      <c r="L52">
        <f>NDMC_EOD!AA52+NDMC_EOD!AB52</f>
        <v>1.49</v>
      </c>
      <c r="M52">
        <f>TPDDL_EOD!AA52+TPDDL_EOD!AB52</f>
        <v>6.45</v>
      </c>
      <c r="N52">
        <f t="shared" si="0"/>
        <v>25.34</v>
      </c>
      <c r="O52" s="113">
        <f t="shared" si="1"/>
        <v>-3.9999999999999147E-2</v>
      </c>
      <c r="P52">
        <v>12.440331491712708</v>
      </c>
      <c r="Q52">
        <v>4.9322020520915553</v>
      </c>
      <c r="R52">
        <v>0</v>
      </c>
      <c r="S52">
        <v>1.4876479873717443</v>
      </c>
      <c r="T52">
        <v>6.4398184688239937</v>
      </c>
      <c r="U52" s="115">
        <f t="shared" si="2"/>
        <v>25.3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26</v>
      </c>
      <c r="F53">
        <f t="shared" si="4"/>
        <v>60</v>
      </c>
      <c r="G53">
        <f t="shared" si="5"/>
        <v>25.3</v>
      </c>
      <c r="H53" s="113"/>
      <c r="I53">
        <f>BRPL_EOD!AA53+BRPL_EOD!AB53</f>
        <v>12.46</v>
      </c>
      <c r="J53">
        <f>BYPL_EOD!AA53+BYPL_EOD!AB53</f>
        <v>4.9400000000000004</v>
      </c>
      <c r="K53">
        <f>MES_EOD!AA53+MES_EOD!AB53</f>
        <v>0</v>
      </c>
      <c r="L53">
        <f>NDMC_EOD!AA53+NDMC_EOD!AB53</f>
        <v>1.49</v>
      </c>
      <c r="M53">
        <f>TPDDL_EOD!AA53+TPDDL_EOD!AB53</f>
        <v>6.45</v>
      </c>
      <c r="N53">
        <f t="shared" si="0"/>
        <v>25.34</v>
      </c>
      <c r="O53" s="113">
        <f t="shared" si="1"/>
        <v>-3.9999999999999147E-2</v>
      </c>
      <c r="P53">
        <v>12.440331491712708</v>
      </c>
      <c r="Q53">
        <v>4.9322020520915553</v>
      </c>
      <c r="R53">
        <v>0</v>
      </c>
      <c r="S53">
        <v>1.4876479873717443</v>
      </c>
      <c r="T53">
        <v>6.4398184688239937</v>
      </c>
      <c r="U53" s="115">
        <f t="shared" si="2"/>
        <v>25.3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26</v>
      </c>
      <c r="F54">
        <f t="shared" si="4"/>
        <v>60</v>
      </c>
      <c r="G54">
        <f t="shared" si="5"/>
        <v>25.3</v>
      </c>
      <c r="H54" s="113"/>
      <c r="I54">
        <f>BRPL_EOD!AA54+BRPL_EOD!AB54</f>
        <v>12.46</v>
      </c>
      <c r="J54">
        <f>BYPL_EOD!AA54+BYPL_EOD!AB54</f>
        <v>4.9400000000000004</v>
      </c>
      <c r="K54">
        <f>MES_EOD!AA54+MES_EOD!AB54</f>
        <v>0</v>
      </c>
      <c r="L54">
        <f>NDMC_EOD!AA54+NDMC_EOD!AB54</f>
        <v>1.49</v>
      </c>
      <c r="M54">
        <f>TPDDL_EOD!AA54+TPDDL_EOD!AB54</f>
        <v>6.45</v>
      </c>
      <c r="N54">
        <f t="shared" si="0"/>
        <v>25.34</v>
      </c>
      <c r="O54" s="113">
        <f t="shared" si="1"/>
        <v>-3.9999999999999147E-2</v>
      </c>
      <c r="P54">
        <v>12.440331491712708</v>
      </c>
      <c r="Q54">
        <v>4.9322020520915553</v>
      </c>
      <c r="R54">
        <v>0</v>
      </c>
      <c r="S54">
        <v>1.4876479873717443</v>
      </c>
      <c r="T54">
        <v>6.4398184688239937</v>
      </c>
      <c r="U54" s="115">
        <f t="shared" si="2"/>
        <v>25.3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26</v>
      </c>
      <c r="F55">
        <f t="shared" si="4"/>
        <v>60</v>
      </c>
      <c r="G55">
        <f t="shared" si="5"/>
        <v>25.3</v>
      </c>
      <c r="H55" s="113"/>
      <c r="I55">
        <f>BRPL_EOD!AA55+BRPL_EOD!AB55</f>
        <v>12.46</v>
      </c>
      <c r="J55">
        <f>BYPL_EOD!AA55+BYPL_EOD!AB55</f>
        <v>4.9400000000000004</v>
      </c>
      <c r="K55">
        <f>MES_EOD!AA55+MES_EOD!AB55</f>
        <v>0</v>
      </c>
      <c r="L55">
        <f>NDMC_EOD!AA55+NDMC_EOD!AB55</f>
        <v>1.49</v>
      </c>
      <c r="M55">
        <f>TPDDL_EOD!AA55+TPDDL_EOD!AB55</f>
        <v>6.45</v>
      </c>
      <c r="N55">
        <f t="shared" si="0"/>
        <v>25.34</v>
      </c>
      <c r="O55" s="113">
        <f t="shared" si="1"/>
        <v>-3.9999999999999147E-2</v>
      </c>
      <c r="P55">
        <v>12.440331491712708</v>
      </c>
      <c r="Q55">
        <v>4.9322020520915553</v>
      </c>
      <c r="R55">
        <v>0</v>
      </c>
      <c r="S55">
        <v>1.4876479873717443</v>
      </c>
      <c r="T55">
        <v>6.4398184688239937</v>
      </c>
      <c r="U55" s="115">
        <f t="shared" si="2"/>
        <v>25.3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26</v>
      </c>
      <c r="F56">
        <f t="shared" si="4"/>
        <v>60</v>
      </c>
      <c r="G56">
        <f t="shared" si="5"/>
        <v>25.3</v>
      </c>
      <c r="H56" s="113"/>
      <c r="I56">
        <f>BRPL_EOD!AA56+BRPL_EOD!AB56</f>
        <v>12.46</v>
      </c>
      <c r="J56">
        <f>BYPL_EOD!AA56+BYPL_EOD!AB56</f>
        <v>4.9400000000000004</v>
      </c>
      <c r="K56">
        <f>MES_EOD!AA56+MES_EOD!AB56</f>
        <v>0</v>
      </c>
      <c r="L56">
        <f>NDMC_EOD!AA56+NDMC_EOD!AB56</f>
        <v>1.49</v>
      </c>
      <c r="M56">
        <f>TPDDL_EOD!AA56+TPDDL_EOD!AB56</f>
        <v>6.45</v>
      </c>
      <c r="N56">
        <f t="shared" si="0"/>
        <v>25.34</v>
      </c>
      <c r="O56" s="113">
        <f t="shared" si="1"/>
        <v>-3.9999999999999147E-2</v>
      </c>
      <c r="P56">
        <v>12.440331491712708</v>
      </c>
      <c r="Q56">
        <v>4.9322020520915553</v>
      </c>
      <c r="R56">
        <v>0</v>
      </c>
      <c r="S56">
        <v>1.4876479873717443</v>
      </c>
      <c r="T56">
        <v>6.4398184688239937</v>
      </c>
      <c r="U56" s="115">
        <f t="shared" si="2"/>
        <v>25.3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26</v>
      </c>
      <c r="F57">
        <f t="shared" si="4"/>
        <v>60</v>
      </c>
      <c r="G57">
        <f t="shared" si="5"/>
        <v>25.3</v>
      </c>
      <c r="H57" s="113"/>
      <c r="I57">
        <f>BRPL_EOD!AA57+BRPL_EOD!AB57</f>
        <v>12.46</v>
      </c>
      <c r="J57">
        <f>BYPL_EOD!AA57+BYPL_EOD!AB57</f>
        <v>4.9400000000000004</v>
      </c>
      <c r="K57">
        <f>MES_EOD!AA57+MES_EOD!AB57</f>
        <v>0</v>
      </c>
      <c r="L57">
        <f>NDMC_EOD!AA57+NDMC_EOD!AB57</f>
        <v>1.49</v>
      </c>
      <c r="M57">
        <f>TPDDL_EOD!AA57+TPDDL_EOD!AB57</f>
        <v>6.45</v>
      </c>
      <c r="N57">
        <f t="shared" si="0"/>
        <v>25.34</v>
      </c>
      <c r="O57" s="113">
        <f t="shared" si="1"/>
        <v>-3.9999999999999147E-2</v>
      </c>
      <c r="P57">
        <v>12.440331491712708</v>
      </c>
      <c r="Q57">
        <v>4.9322020520915553</v>
      </c>
      <c r="R57">
        <v>0</v>
      </c>
      <c r="S57">
        <v>1.4876479873717443</v>
      </c>
      <c r="T57">
        <v>6.4398184688239937</v>
      </c>
      <c r="U57" s="115">
        <f t="shared" si="2"/>
        <v>25.3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26</v>
      </c>
      <c r="F58">
        <f t="shared" si="4"/>
        <v>60</v>
      </c>
      <c r="G58">
        <f t="shared" si="5"/>
        <v>25.3</v>
      </c>
      <c r="H58" s="113"/>
      <c r="I58">
        <f>BRPL_EOD!AA58+BRPL_EOD!AB58</f>
        <v>12.46</v>
      </c>
      <c r="J58">
        <f>BYPL_EOD!AA58+BYPL_EOD!AB58</f>
        <v>4.9400000000000004</v>
      </c>
      <c r="K58">
        <f>MES_EOD!AA58+MES_EOD!AB58</f>
        <v>0</v>
      </c>
      <c r="L58">
        <f>NDMC_EOD!AA58+NDMC_EOD!AB58</f>
        <v>1.49</v>
      </c>
      <c r="M58">
        <f>TPDDL_EOD!AA58+TPDDL_EOD!AB58</f>
        <v>6.45</v>
      </c>
      <c r="N58">
        <f t="shared" si="0"/>
        <v>25.34</v>
      </c>
      <c r="O58" s="113">
        <f t="shared" si="1"/>
        <v>-3.9999999999999147E-2</v>
      </c>
      <c r="P58">
        <v>12.440331491712708</v>
      </c>
      <c r="Q58">
        <v>4.9322020520915553</v>
      </c>
      <c r="R58">
        <v>0</v>
      </c>
      <c r="S58">
        <v>1.4876479873717443</v>
      </c>
      <c r="T58">
        <v>6.4398184688239937</v>
      </c>
      <c r="U58" s="115">
        <f t="shared" si="2"/>
        <v>25.3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26</v>
      </c>
      <c r="F59">
        <f t="shared" si="4"/>
        <v>60</v>
      </c>
      <c r="G59">
        <f t="shared" si="5"/>
        <v>25.3</v>
      </c>
      <c r="H59" s="113"/>
      <c r="I59">
        <f>BRPL_EOD!AA59+BRPL_EOD!AB59</f>
        <v>12.46</v>
      </c>
      <c r="J59">
        <f>BYPL_EOD!AA59+BYPL_EOD!AB59</f>
        <v>4.9400000000000004</v>
      </c>
      <c r="K59">
        <f>MES_EOD!AA59+MES_EOD!AB59</f>
        <v>0</v>
      </c>
      <c r="L59">
        <f>NDMC_EOD!AA59+NDMC_EOD!AB59</f>
        <v>1.49</v>
      </c>
      <c r="M59">
        <f>TPDDL_EOD!AA59+TPDDL_EOD!AB59</f>
        <v>6.45</v>
      </c>
      <c r="N59">
        <f t="shared" si="0"/>
        <v>25.34</v>
      </c>
      <c r="O59" s="113">
        <f t="shared" si="1"/>
        <v>-3.9999999999999147E-2</v>
      </c>
      <c r="P59">
        <v>12.440331491712708</v>
      </c>
      <c r="Q59">
        <v>4.9322020520915553</v>
      </c>
      <c r="R59">
        <v>0</v>
      </c>
      <c r="S59">
        <v>1.4876479873717443</v>
      </c>
      <c r="T59">
        <v>6.4398184688239937</v>
      </c>
      <c r="U59" s="115">
        <f t="shared" si="2"/>
        <v>25.3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26</v>
      </c>
      <c r="F60">
        <f t="shared" si="4"/>
        <v>60</v>
      </c>
      <c r="G60">
        <f t="shared" si="5"/>
        <v>25.3</v>
      </c>
      <c r="H60" s="113"/>
      <c r="I60">
        <f>BRPL_EOD!AA60+BRPL_EOD!AB60</f>
        <v>12.46</v>
      </c>
      <c r="J60">
        <f>BYPL_EOD!AA60+BYPL_EOD!AB60</f>
        <v>4.9400000000000004</v>
      </c>
      <c r="K60">
        <f>MES_EOD!AA60+MES_EOD!AB60</f>
        <v>0</v>
      </c>
      <c r="L60">
        <f>NDMC_EOD!AA60+NDMC_EOD!AB60</f>
        <v>1.49</v>
      </c>
      <c r="M60">
        <f>TPDDL_EOD!AA60+TPDDL_EOD!AB60</f>
        <v>6.45</v>
      </c>
      <c r="N60">
        <f t="shared" si="0"/>
        <v>25.34</v>
      </c>
      <c r="O60" s="113">
        <f t="shared" si="1"/>
        <v>-3.9999999999999147E-2</v>
      </c>
      <c r="P60">
        <v>12.440331491712708</v>
      </c>
      <c r="Q60">
        <v>4.9322020520915553</v>
      </c>
      <c r="R60">
        <v>0</v>
      </c>
      <c r="S60">
        <v>1.4876479873717443</v>
      </c>
      <c r="T60">
        <v>6.4398184688239937</v>
      </c>
      <c r="U60" s="115">
        <f t="shared" si="2"/>
        <v>25.3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25</v>
      </c>
      <c r="F61">
        <f t="shared" si="4"/>
        <v>60</v>
      </c>
      <c r="G61">
        <f t="shared" si="5"/>
        <v>24.3</v>
      </c>
      <c r="H61" s="113"/>
      <c r="I61">
        <f>BRPL_EOD!AA61+BRPL_EOD!AB61</f>
        <v>12.46</v>
      </c>
      <c r="J61">
        <f>BYPL_EOD!AA61+BYPL_EOD!AB61</f>
        <v>4.51</v>
      </c>
      <c r="K61">
        <f>MES_EOD!AA61+MES_EOD!AB61</f>
        <v>0</v>
      </c>
      <c r="L61">
        <f>NDMC_EOD!AA61+NDMC_EOD!AB61</f>
        <v>1.49</v>
      </c>
      <c r="M61">
        <f>TPDDL_EOD!AA61+TPDDL_EOD!AB61</f>
        <v>5.88</v>
      </c>
      <c r="N61">
        <f t="shared" si="0"/>
        <v>24.339999999999996</v>
      </c>
      <c r="O61" s="113">
        <f t="shared" si="1"/>
        <v>-3.9999999999995595E-2</v>
      </c>
      <c r="P61">
        <v>12.439523418241581</v>
      </c>
      <c r="Q61">
        <v>4.502588331963846</v>
      </c>
      <c r="R61">
        <v>0</v>
      </c>
      <c r="S61">
        <v>1.4875513557929336</v>
      </c>
      <c r="T61">
        <v>5.8703368940016443</v>
      </c>
      <c r="U61" s="115">
        <f t="shared" si="2"/>
        <v>24.300000000000004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25</v>
      </c>
      <c r="F62">
        <f t="shared" si="4"/>
        <v>60</v>
      </c>
      <c r="G62">
        <f t="shared" si="5"/>
        <v>24.3</v>
      </c>
      <c r="H62" s="113"/>
      <c r="I62">
        <f>BRPL_EOD!AA62+BRPL_EOD!AB62</f>
        <v>12.46</v>
      </c>
      <c r="J62">
        <f>BYPL_EOD!AA62+BYPL_EOD!AB62</f>
        <v>4.51</v>
      </c>
      <c r="K62">
        <f>MES_EOD!AA62+MES_EOD!AB62</f>
        <v>0</v>
      </c>
      <c r="L62">
        <f>NDMC_EOD!AA62+NDMC_EOD!AB62</f>
        <v>1.49</v>
      </c>
      <c r="M62">
        <f>TPDDL_EOD!AA62+TPDDL_EOD!AB62</f>
        <v>5.88</v>
      </c>
      <c r="N62">
        <f t="shared" si="0"/>
        <v>24.339999999999996</v>
      </c>
      <c r="O62" s="113">
        <f t="shared" si="1"/>
        <v>-3.9999999999995595E-2</v>
      </c>
      <c r="P62">
        <v>12.439523418241581</v>
      </c>
      <c r="Q62">
        <v>4.502588331963846</v>
      </c>
      <c r="R62">
        <v>0</v>
      </c>
      <c r="S62">
        <v>1.4875513557929336</v>
      </c>
      <c r="T62">
        <v>5.8703368940016443</v>
      </c>
      <c r="U62" s="115">
        <f t="shared" si="2"/>
        <v>24.300000000000004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25</v>
      </c>
      <c r="F63">
        <f t="shared" si="4"/>
        <v>60</v>
      </c>
      <c r="G63">
        <f t="shared" si="5"/>
        <v>24.3</v>
      </c>
      <c r="H63" s="113"/>
      <c r="I63">
        <f>BRPL_EOD!AA63+BRPL_EOD!AB63</f>
        <v>12.46</v>
      </c>
      <c r="J63">
        <f>BYPL_EOD!AA63+BYPL_EOD!AB63</f>
        <v>4.51</v>
      </c>
      <c r="K63">
        <f>MES_EOD!AA63+MES_EOD!AB63</f>
        <v>0</v>
      </c>
      <c r="L63">
        <f>NDMC_EOD!AA63+NDMC_EOD!AB63</f>
        <v>1.49</v>
      </c>
      <c r="M63">
        <f>TPDDL_EOD!AA63+TPDDL_EOD!AB63</f>
        <v>5.88</v>
      </c>
      <c r="N63">
        <f t="shared" si="0"/>
        <v>24.339999999999996</v>
      </c>
      <c r="O63" s="113">
        <f t="shared" si="1"/>
        <v>-3.9999999999995595E-2</v>
      </c>
      <c r="P63">
        <v>12.439523418241581</v>
      </c>
      <c r="Q63">
        <v>4.502588331963846</v>
      </c>
      <c r="R63">
        <v>0</v>
      </c>
      <c r="S63">
        <v>1.4875513557929336</v>
      </c>
      <c r="T63">
        <v>5.8703368940016443</v>
      </c>
      <c r="U63" s="115">
        <f t="shared" si="2"/>
        <v>24.300000000000004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25</v>
      </c>
      <c r="F64">
        <f t="shared" si="4"/>
        <v>60</v>
      </c>
      <c r="G64">
        <f t="shared" si="5"/>
        <v>24.3</v>
      </c>
      <c r="H64" s="113"/>
      <c r="I64">
        <f>BRPL_EOD!AA64+BRPL_EOD!AB64</f>
        <v>12.46</v>
      </c>
      <c r="J64">
        <f>BYPL_EOD!AA64+BYPL_EOD!AB64</f>
        <v>4.51</v>
      </c>
      <c r="K64">
        <f>MES_EOD!AA64+MES_EOD!AB64</f>
        <v>0</v>
      </c>
      <c r="L64">
        <f>NDMC_EOD!AA64+NDMC_EOD!AB64</f>
        <v>1.49</v>
      </c>
      <c r="M64">
        <f>TPDDL_EOD!AA64+TPDDL_EOD!AB64</f>
        <v>5.88</v>
      </c>
      <c r="N64">
        <f t="shared" si="0"/>
        <v>24.339999999999996</v>
      </c>
      <c r="O64" s="113">
        <f t="shared" si="1"/>
        <v>-3.9999999999995595E-2</v>
      </c>
      <c r="P64">
        <v>12.439523418241581</v>
      </c>
      <c r="Q64">
        <v>4.502588331963846</v>
      </c>
      <c r="R64">
        <v>0</v>
      </c>
      <c r="S64">
        <v>1.4875513557929336</v>
      </c>
      <c r="T64">
        <v>5.8703368940016443</v>
      </c>
      <c r="U64" s="115">
        <f t="shared" si="2"/>
        <v>24.300000000000004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25</v>
      </c>
      <c r="F65">
        <f t="shared" si="4"/>
        <v>60</v>
      </c>
      <c r="G65">
        <f t="shared" si="5"/>
        <v>24.3</v>
      </c>
      <c r="H65" s="113"/>
      <c r="I65">
        <f>BRPL_EOD!AA65+BRPL_EOD!AB65</f>
        <v>12.46</v>
      </c>
      <c r="J65">
        <f>BYPL_EOD!AA65+BYPL_EOD!AB65</f>
        <v>4.51</v>
      </c>
      <c r="K65">
        <f>MES_EOD!AA65+MES_EOD!AB65</f>
        <v>0</v>
      </c>
      <c r="L65">
        <f>NDMC_EOD!AA65+NDMC_EOD!AB65</f>
        <v>1.49</v>
      </c>
      <c r="M65">
        <f>TPDDL_EOD!AA65+TPDDL_EOD!AB65</f>
        <v>5.88</v>
      </c>
      <c r="N65">
        <f t="shared" si="0"/>
        <v>24.339999999999996</v>
      </c>
      <c r="O65" s="113">
        <f t="shared" si="1"/>
        <v>-3.9999999999995595E-2</v>
      </c>
      <c r="P65">
        <v>12.439523418241581</v>
      </c>
      <c r="Q65">
        <v>4.502588331963846</v>
      </c>
      <c r="R65">
        <v>0</v>
      </c>
      <c r="S65">
        <v>1.4875513557929336</v>
      </c>
      <c r="T65">
        <v>5.8703368940016443</v>
      </c>
      <c r="U65" s="115">
        <f t="shared" si="2"/>
        <v>24.300000000000004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25</v>
      </c>
      <c r="F66">
        <f t="shared" si="4"/>
        <v>60</v>
      </c>
      <c r="G66">
        <f t="shared" si="5"/>
        <v>24.3</v>
      </c>
      <c r="H66" s="113"/>
      <c r="I66">
        <f>BRPL_EOD!AA66+BRPL_EOD!AB66</f>
        <v>12.46</v>
      </c>
      <c r="J66">
        <f>BYPL_EOD!AA66+BYPL_EOD!AB66</f>
        <v>4.51</v>
      </c>
      <c r="K66">
        <f>MES_EOD!AA66+MES_EOD!AB66</f>
        <v>0</v>
      </c>
      <c r="L66">
        <f>NDMC_EOD!AA66+NDMC_EOD!AB66</f>
        <v>1.49</v>
      </c>
      <c r="M66">
        <f>TPDDL_EOD!AA66+TPDDL_EOD!AB66</f>
        <v>5.88</v>
      </c>
      <c r="N66">
        <f t="shared" si="0"/>
        <v>24.339999999999996</v>
      </c>
      <c r="O66" s="113">
        <f t="shared" si="1"/>
        <v>-3.9999999999995595E-2</v>
      </c>
      <c r="P66">
        <v>12.439523418241581</v>
      </c>
      <c r="Q66">
        <v>4.502588331963846</v>
      </c>
      <c r="R66">
        <v>0</v>
      </c>
      <c r="S66">
        <v>1.4875513557929336</v>
      </c>
      <c r="T66">
        <v>5.8703368940016443</v>
      </c>
      <c r="U66" s="115">
        <f t="shared" si="2"/>
        <v>24.300000000000004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25</v>
      </c>
      <c r="F67">
        <f t="shared" si="4"/>
        <v>60</v>
      </c>
      <c r="G67">
        <f t="shared" si="5"/>
        <v>24.3</v>
      </c>
      <c r="H67" s="113"/>
      <c r="I67">
        <f>BRPL_EOD!AA67+BRPL_EOD!AB67</f>
        <v>12.46</v>
      </c>
      <c r="J67">
        <f>BYPL_EOD!AA67+BYPL_EOD!AB67</f>
        <v>4.51</v>
      </c>
      <c r="K67">
        <f>MES_EOD!AA67+MES_EOD!AB67</f>
        <v>0</v>
      </c>
      <c r="L67">
        <f>NDMC_EOD!AA67+NDMC_EOD!AB67</f>
        <v>1.49</v>
      </c>
      <c r="M67">
        <f>TPDDL_EOD!AA67+TPDDL_EOD!AB67</f>
        <v>5.88</v>
      </c>
      <c r="N67">
        <f t="shared" ref="N67:N98" si="6">SUM(I67:M67)</f>
        <v>24.339999999999996</v>
      </c>
      <c r="O67" s="113">
        <f t="shared" ref="O67:O98" si="7">G67-N67</f>
        <v>-3.9999999999995595E-2</v>
      </c>
      <c r="P67">
        <v>12.439523418241581</v>
      </c>
      <c r="Q67">
        <v>4.502588331963846</v>
      </c>
      <c r="R67">
        <v>0</v>
      </c>
      <c r="S67">
        <v>1.4875513557929336</v>
      </c>
      <c r="T67">
        <v>5.8703368940016443</v>
      </c>
      <c r="U67" s="115">
        <f t="shared" ref="U67:U98" si="8">SUM(P67:T67)</f>
        <v>24.300000000000004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25</v>
      </c>
      <c r="F68">
        <f t="shared" ref="F68:F98" si="10">B68+C68</f>
        <v>60</v>
      </c>
      <c r="G68">
        <f t="shared" ref="G68:G98" si="11">D68+E68-X68</f>
        <v>24.3</v>
      </c>
      <c r="H68" s="113"/>
      <c r="I68">
        <f>BRPL_EOD!AA68+BRPL_EOD!AB68</f>
        <v>12.46</v>
      </c>
      <c r="J68">
        <f>BYPL_EOD!AA68+BYPL_EOD!AB68</f>
        <v>4.51</v>
      </c>
      <c r="K68">
        <f>MES_EOD!AA68+MES_EOD!AB68</f>
        <v>0</v>
      </c>
      <c r="L68">
        <f>NDMC_EOD!AA68+NDMC_EOD!AB68</f>
        <v>1.49</v>
      </c>
      <c r="M68">
        <f>TPDDL_EOD!AA68+TPDDL_EOD!AB68</f>
        <v>5.88</v>
      </c>
      <c r="N68">
        <f t="shared" si="6"/>
        <v>24.339999999999996</v>
      </c>
      <c r="O68" s="113">
        <f t="shared" si="7"/>
        <v>-3.9999999999995595E-2</v>
      </c>
      <c r="P68">
        <v>12.439523418241581</v>
      </c>
      <c r="Q68">
        <v>4.502588331963846</v>
      </c>
      <c r="R68">
        <v>0</v>
      </c>
      <c r="S68">
        <v>1.4875513557929336</v>
      </c>
      <c r="T68">
        <v>5.8703368940016443</v>
      </c>
      <c r="U68" s="115">
        <f t="shared" si="8"/>
        <v>24.300000000000004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25</v>
      </c>
      <c r="F69">
        <f t="shared" si="10"/>
        <v>60</v>
      </c>
      <c r="G69">
        <f t="shared" si="11"/>
        <v>24.3</v>
      </c>
      <c r="H69" s="113"/>
      <c r="I69">
        <f>BRPL_EOD!AA69+BRPL_EOD!AB69</f>
        <v>12.46</v>
      </c>
      <c r="J69">
        <f>BYPL_EOD!AA69+BYPL_EOD!AB69</f>
        <v>4.51</v>
      </c>
      <c r="K69">
        <f>MES_EOD!AA69+MES_EOD!AB69</f>
        <v>0</v>
      </c>
      <c r="L69">
        <f>NDMC_EOD!AA69+NDMC_EOD!AB69</f>
        <v>1.49</v>
      </c>
      <c r="M69">
        <f>TPDDL_EOD!AA69+TPDDL_EOD!AB69</f>
        <v>5.88</v>
      </c>
      <c r="N69">
        <f t="shared" si="6"/>
        <v>24.339999999999996</v>
      </c>
      <c r="O69" s="113">
        <f t="shared" si="7"/>
        <v>-3.9999999999995595E-2</v>
      </c>
      <c r="P69">
        <v>12.439523418241581</v>
      </c>
      <c r="Q69">
        <v>4.502588331963846</v>
      </c>
      <c r="R69">
        <v>0</v>
      </c>
      <c r="S69">
        <v>1.4875513557929336</v>
      </c>
      <c r="T69">
        <v>5.8703368940016443</v>
      </c>
      <c r="U69" s="115">
        <f t="shared" si="8"/>
        <v>24.300000000000004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25</v>
      </c>
      <c r="F70">
        <f t="shared" si="10"/>
        <v>60</v>
      </c>
      <c r="G70">
        <f t="shared" si="11"/>
        <v>24.3</v>
      </c>
      <c r="H70" s="113"/>
      <c r="I70">
        <f>BRPL_EOD!AA70+BRPL_EOD!AB70</f>
        <v>12.46</v>
      </c>
      <c r="J70">
        <f>BYPL_EOD!AA70+BYPL_EOD!AB70</f>
        <v>4.51</v>
      </c>
      <c r="K70">
        <f>MES_EOD!AA70+MES_EOD!AB70</f>
        <v>0</v>
      </c>
      <c r="L70">
        <f>NDMC_EOD!AA70+NDMC_EOD!AB70</f>
        <v>1.49</v>
      </c>
      <c r="M70">
        <f>TPDDL_EOD!AA70+TPDDL_EOD!AB70</f>
        <v>5.88</v>
      </c>
      <c r="N70">
        <f t="shared" si="6"/>
        <v>24.339999999999996</v>
      </c>
      <c r="O70" s="113">
        <f t="shared" si="7"/>
        <v>-3.9999999999995595E-2</v>
      </c>
      <c r="P70">
        <v>12.439523418241581</v>
      </c>
      <c r="Q70">
        <v>4.502588331963846</v>
      </c>
      <c r="R70">
        <v>0</v>
      </c>
      <c r="S70">
        <v>1.4875513557929336</v>
      </c>
      <c r="T70">
        <v>5.8703368940016443</v>
      </c>
      <c r="U70" s="115">
        <f t="shared" si="8"/>
        <v>24.300000000000004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26</v>
      </c>
      <c r="F71">
        <f t="shared" si="10"/>
        <v>60</v>
      </c>
      <c r="G71">
        <f t="shared" si="11"/>
        <v>25.3</v>
      </c>
      <c r="H71" s="113"/>
      <c r="I71">
        <f>BRPL_EOD!AA71+BRPL_EOD!AB71</f>
        <v>12.46</v>
      </c>
      <c r="J71">
        <f>BYPL_EOD!AA71+BYPL_EOD!AB71</f>
        <v>4.9400000000000004</v>
      </c>
      <c r="K71">
        <f>MES_EOD!AA71+MES_EOD!AB71</f>
        <v>0</v>
      </c>
      <c r="L71">
        <f>NDMC_EOD!AA71+NDMC_EOD!AB71</f>
        <v>1.49</v>
      </c>
      <c r="M71">
        <f>TPDDL_EOD!AA71+TPDDL_EOD!AB71</f>
        <v>6.45</v>
      </c>
      <c r="N71">
        <f t="shared" si="6"/>
        <v>25.34</v>
      </c>
      <c r="O71" s="113">
        <f t="shared" si="7"/>
        <v>-3.9999999999999147E-2</v>
      </c>
      <c r="P71">
        <v>12.440331491712708</v>
      </c>
      <c r="Q71">
        <v>4.9322020520915553</v>
      </c>
      <c r="R71">
        <v>0</v>
      </c>
      <c r="S71">
        <v>1.4876479873717443</v>
      </c>
      <c r="T71">
        <v>6.4398184688239937</v>
      </c>
      <c r="U71" s="115">
        <f t="shared" si="8"/>
        <v>25.3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26</v>
      </c>
      <c r="F72">
        <f t="shared" si="10"/>
        <v>60</v>
      </c>
      <c r="G72">
        <f t="shared" si="11"/>
        <v>25.3</v>
      </c>
      <c r="H72" s="113"/>
      <c r="I72">
        <f>BRPL_EOD!AA72+BRPL_EOD!AB72</f>
        <v>12.46</v>
      </c>
      <c r="J72">
        <f>BYPL_EOD!AA72+BYPL_EOD!AB72</f>
        <v>4.9400000000000004</v>
      </c>
      <c r="K72">
        <f>MES_EOD!AA72+MES_EOD!AB72</f>
        <v>0</v>
      </c>
      <c r="L72">
        <f>NDMC_EOD!AA72+NDMC_EOD!AB72</f>
        <v>1.49</v>
      </c>
      <c r="M72">
        <f>TPDDL_EOD!AA72+TPDDL_EOD!AB72</f>
        <v>6.45</v>
      </c>
      <c r="N72">
        <f t="shared" si="6"/>
        <v>25.34</v>
      </c>
      <c r="O72" s="113">
        <f t="shared" si="7"/>
        <v>-3.9999999999999147E-2</v>
      </c>
      <c r="P72">
        <v>12.440331491712708</v>
      </c>
      <c r="Q72">
        <v>4.9322020520915553</v>
      </c>
      <c r="R72">
        <v>0</v>
      </c>
      <c r="S72">
        <v>1.4876479873717443</v>
      </c>
      <c r="T72">
        <v>6.4398184688239937</v>
      </c>
      <c r="U72" s="115">
        <f t="shared" si="8"/>
        <v>25.3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26</v>
      </c>
      <c r="F73">
        <f t="shared" si="10"/>
        <v>60</v>
      </c>
      <c r="G73">
        <f t="shared" si="11"/>
        <v>25.3</v>
      </c>
      <c r="H73" s="113"/>
      <c r="I73">
        <f>BRPL_EOD!AA73+BRPL_EOD!AB73</f>
        <v>12.46</v>
      </c>
      <c r="J73">
        <f>BYPL_EOD!AA73+BYPL_EOD!AB73</f>
        <v>4.9400000000000004</v>
      </c>
      <c r="K73">
        <f>MES_EOD!AA73+MES_EOD!AB73</f>
        <v>0</v>
      </c>
      <c r="L73">
        <f>NDMC_EOD!AA73+NDMC_EOD!AB73</f>
        <v>1.49</v>
      </c>
      <c r="M73">
        <f>TPDDL_EOD!AA73+TPDDL_EOD!AB73</f>
        <v>6.45</v>
      </c>
      <c r="N73">
        <f t="shared" si="6"/>
        <v>25.34</v>
      </c>
      <c r="O73" s="113">
        <f t="shared" si="7"/>
        <v>-3.9999999999999147E-2</v>
      </c>
      <c r="P73">
        <v>12.440331491712708</v>
      </c>
      <c r="Q73">
        <v>4.9322020520915553</v>
      </c>
      <c r="R73">
        <v>0</v>
      </c>
      <c r="S73">
        <v>1.4876479873717443</v>
      </c>
      <c r="T73">
        <v>6.4398184688239937</v>
      </c>
      <c r="U73" s="115">
        <f t="shared" si="8"/>
        <v>25.3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26</v>
      </c>
      <c r="F74">
        <f t="shared" si="10"/>
        <v>60</v>
      </c>
      <c r="G74">
        <f t="shared" si="11"/>
        <v>25.3</v>
      </c>
      <c r="H74" s="113"/>
      <c r="I74">
        <f>BRPL_EOD!AA74+BRPL_EOD!AB74</f>
        <v>12.46</v>
      </c>
      <c r="J74">
        <f>BYPL_EOD!AA74+BYPL_EOD!AB74</f>
        <v>4.9400000000000004</v>
      </c>
      <c r="K74">
        <f>MES_EOD!AA74+MES_EOD!AB74</f>
        <v>0</v>
      </c>
      <c r="L74">
        <f>NDMC_EOD!AA74+NDMC_EOD!AB74</f>
        <v>1.49</v>
      </c>
      <c r="M74">
        <f>TPDDL_EOD!AA74+TPDDL_EOD!AB74</f>
        <v>6.45</v>
      </c>
      <c r="N74">
        <f t="shared" si="6"/>
        <v>25.34</v>
      </c>
      <c r="O74" s="113">
        <f t="shared" si="7"/>
        <v>-3.9999999999999147E-2</v>
      </c>
      <c r="P74">
        <v>12.440331491712708</v>
      </c>
      <c r="Q74">
        <v>4.9322020520915553</v>
      </c>
      <c r="R74">
        <v>0</v>
      </c>
      <c r="S74">
        <v>1.4876479873717443</v>
      </c>
      <c r="T74">
        <v>6.4398184688239937</v>
      </c>
      <c r="U74" s="115">
        <f t="shared" si="8"/>
        <v>25.3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26</v>
      </c>
      <c r="F75">
        <f t="shared" si="10"/>
        <v>60</v>
      </c>
      <c r="G75">
        <f t="shared" si="11"/>
        <v>25.6</v>
      </c>
      <c r="H75" s="113"/>
      <c r="I75">
        <f>BRPL_EOD!AA75+BRPL_EOD!AB75</f>
        <v>12.46</v>
      </c>
      <c r="J75">
        <f>BYPL_EOD!AA75+BYPL_EOD!AB75</f>
        <v>4.9400000000000004</v>
      </c>
      <c r="K75">
        <f>MES_EOD!AA75+MES_EOD!AB75</f>
        <v>0</v>
      </c>
      <c r="L75">
        <f>NDMC_EOD!AA75+NDMC_EOD!AB75</f>
        <v>1.49</v>
      </c>
      <c r="M75">
        <f>TPDDL_EOD!AA75+TPDDL_EOD!AB75</f>
        <v>6.45</v>
      </c>
      <c r="N75">
        <f t="shared" si="6"/>
        <v>25.34</v>
      </c>
      <c r="O75" s="113">
        <f t="shared" si="7"/>
        <v>0.26000000000000156</v>
      </c>
      <c r="P75">
        <v>12.587845303867406</v>
      </c>
      <c r="Q75">
        <v>4.9906866614048946</v>
      </c>
      <c r="R75">
        <v>0</v>
      </c>
      <c r="S75">
        <v>1.5052880820836623</v>
      </c>
      <c r="T75">
        <v>6.516179952644042</v>
      </c>
      <c r="U75" s="115">
        <f t="shared" si="8"/>
        <v>25.600000000000005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26</v>
      </c>
      <c r="F76">
        <f t="shared" si="10"/>
        <v>60</v>
      </c>
      <c r="G76">
        <f t="shared" si="11"/>
        <v>25.6</v>
      </c>
      <c r="H76" s="113"/>
      <c r="I76">
        <f>BRPL_EOD!AA76+BRPL_EOD!AB76</f>
        <v>12.46</v>
      </c>
      <c r="J76">
        <f>BYPL_EOD!AA76+BYPL_EOD!AB76</f>
        <v>4.9400000000000004</v>
      </c>
      <c r="K76">
        <f>MES_EOD!AA76+MES_EOD!AB76</f>
        <v>0</v>
      </c>
      <c r="L76">
        <f>NDMC_EOD!AA76+NDMC_EOD!AB76</f>
        <v>1.49</v>
      </c>
      <c r="M76">
        <f>TPDDL_EOD!AA76+TPDDL_EOD!AB76</f>
        <v>6.45</v>
      </c>
      <c r="N76">
        <f t="shared" si="6"/>
        <v>25.34</v>
      </c>
      <c r="O76" s="113">
        <f t="shared" si="7"/>
        <v>0.26000000000000156</v>
      </c>
      <c r="P76">
        <v>12.587845303867406</v>
      </c>
      <c r="Q76">
        <v>4.9906866614048946</v>
      </c>
      <c r="R76">
        <v>0</v>
      </c>
      <c r="S76">
        <v>1.5052880820836623</v>
      </c>
      <c r="T76">
        <v>6.516179952644042</v>
      </c>
      <c r="U76" s="115">
        <f t="shared" si="8"/>
        <v>25.600000000000005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3"/>
      <c r="I77">
        <f>BRPL_EOD!AA77+BRPL_EOD!AB77</f>
        <v>12.46</v>
      </c>
      <c r="J77">
        <f>BYPL_EOD!AA77+BYPL_EOD!AB77</f>
        <v>5.38</v>
      </c>
      <c r="K77">
        <f>MES_EOD!AA77+MES_EOD!AB77</f>
        <v>0</v>
      </c>
      <c r="L77">
        <f>NDMC_EOD!AA77+NDMC_EOD!AB77</f>
        <v>1.49</v>
      </c>
      <c r="M77">
        <f>TPDDL_EOD!AA77+TPDDL_EOD!AB77</f>
        <v>7.01</v>
      </c>
      <c r="N77">
        <f t="shared" si="6"/>
        <v>26.339999999999996</v>
      </c>
      <c r="O77" s="113">
        <f t="shared" si="7"/>
        <v>0.26000000000000512</v>
      </c>
      <c r="P77">
        <v>12.582991647684134</v>
      </c>
      <c r="Q77">
        <v>5.4331055429005328</v>
      </c>
      <c r="R77">
        <v>0</v>
      </c>
      <c r="S77">
        <v>1.5047076689445713</v>
      </c>
      <c r="T77">
        <v>7.0791951404707678</v>
      </c>
      <c r="U77" s="115">
        <f t="shared" si="8"/>
        <v>26.600000000000009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27</v>
      </c>
      <c r="F78">
        <f t="shared" si="10"/>
        <v>60</v>
      </c>
      <c r="G78">
        <f t="shared" si="11"/>
        <v>26.6</v>
      </c>
      <c r="H78" s="113"/>
      <c r="I78">
        <f>BRPL_EOD!AA78+BRPL_EOD!AB78</f>
        <v>12.46</v>
      </c>
      <c r="J78">
        <f>BYPL_EOD!AA78+BYPL_EOD!AB78</f>
        <v>5.38</v>
      </c>
      <c r="K78">
        <f>MES_EOD!AA78+MES_EOD!AB78</f>
        <v>0</v>
      </c>
      <c r="L78">
        <f>NDMC_EOD!AA78+NDMC_EOD!AB78</f>
        <v>1.49</v>
      </c>
      <c r="M78">
        <f>TPDDL_EOD!AA78+TPDDL_EOD!AB78</f>
        <v>7.01</v>
      </c>
      <c r="N78">
        <f t="shared" si="6"/>
        <v>26.339999999999996</v>
      </c>
      <c r="O78" s="113">
        <f t="shared" si="7"/>
        <v>0.26000000000000512</v>
      </c>
      <c r="P78">
        <v>12.582991647684134</v>
      </c>
      <c r="Q78">
        <v>5.4331055429005328</v>
      </c>
      <c r="R78">
        <v>0</v>
      </c>
      <c r="S78">
        <v>1.5047076689445713</v>
      </c>
      <c r="T78">
        <v>7.0791951404707678</v>
      </c>
      <c r="U78" s="115">
        <f t="shared" si="8"/>
        <v>26.600000000000009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27</v>
      </c>
      <c r="F79">
        <f t="shared" si="10"/>
        <v>60</v>
      </c>
      <c r="G79">
        <f t="shared" si="11"/>
        <v>26.6</v>
      </c>
      <c r="H79" s="113"/>
      <c r="I79">
        <f>BRPL_EOD!AA79+BRPL_EOD!AB79</f>
        <v>12.46</v>
      </c>
      <c r="J79">
        <f>BYPL_EOD!AA79+BYPL_EOD!AB79</f>
        <v>5.38</v>
      </c>
      <c r="K79">
        <f>MES_EOD!AA79+MES_EOD!AB79</f>
        <v>0</v>
      </c>
      <c r="L79">
        <f>NDMC_EOD!AA79+NDMC_EOD!AB79</f>
        <v>1.49</v>
      </c>
      <c r="M79">
        <f>TPDDL_EOD!AA79+TPDDL_EOD!AB79</f>
        <v>7.01</v>
      </c>
      <c r="N79">
        <f t="shared" si="6"/>
        <v>26.339999999999996</v>
      </c>
      <c r="O79" s="113">
        <f t="shared" si="7"/>
        <v>0.26000000000000512</v>
      </c>
      <c r="P79">
        <v>12.582991647684134</v>
      </c>
      <c r="Q79">
        <v>5.4331055429005328</v>
      </c>
      <c r="R79">
        <v>0</v>
      </c>
      <c r="S79">
        <v>1.5047076689445713</v>
      </c>
      <c r="T79">
        <v>7.0791951404707678</v>
      </c>
      <c r="U79" s="115">
        <f t="shared" si="8"/>
        <v>26.600000000000009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27</v>
      </c>
      <c r="F80">
        <f t="shared" si="10"/>
        <v>60</v>
      </c>
      <c r="G80">
        <f t="shared" si="11"/>
        <v>26.6</v>
      </c>
      <c r="H80" s="113"/>
      <c r="I80">
        <f>BRPL_EOD!AA80+BRPL_EOD!AB80</f>
        <v>12.46</v>
      </c>
      <c r="J80">
        <f>BYPL_EOD!AA80+BYPL_EOD!AB80</f>
        <v>5.38</v>
      </c>
      <c r="K80">
        <f>MES_EOD!AA80+MES_EOD!AB80</f>
        <v>0</v>
      </c>
      <c r="L80">
        <f>NDMC_EOD!AA80+NDMC_EOD!AB80</f>
        <v>1.49</v>
      </c>
      <c r="M80">
        <f>TPDDL_EOD!AA80+TPDDL_EOD!AB80</f>
        <v>7.01</v>
      </c>
      <c r="N80">
        <f t="shared" si="6"/>
        <v>26.339999999999996</v>
      </c>
      <c r="O80" s="113">
        <f t="shared" si="7"/>
        <v>0.26000000000000512</v>
      </c>
      <c r="P80">
        <v>12.582991647684134</v>
      </c>
      <c r="Q80">
        <v>5.4331055429005328</v>
      </c>
      <c r="R80">
        <v>0</v>
      </c>
      <c r="S80">
        <v>1.5047076689445713</v>
      </c>
      <c r="T80">
        <v>7.0791951404707678</v>
      </c>
      <c r="U80" s="115">
        <f t="shared" si="8"/>
        <v>26.600000000000009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27</v>
      </c>
      <c r="F81">
        <f t="shared" si="10"/>
        <v>60</v>
      </c>
      <c r="G81">
        <f t="shared" si="11"/>
        <v>26.6</v>
      </c>
      <c r="H81" s="113"/>
      <c r="I81">
        <f>BRPL_EOD!AA81+BRPL_EOD!AB81</f>
        <v>12.46</v>
      </c>
      <c r="J81">
        <f>BYPL_EOD!AA81+BYPL_EOD!AB81</f>
        <v>5.38</v>
      </c>
      <c r="K81">
        <f>MES_EOD!AA81+MES_EOD!AB81</f>
        <v>0</v>
      </c>
      <c r="L81">
        <f>NDMC_EOD!AA81+NDMC_EOD!AB81</f>
        <v>1.49</v>
      </c>
      <c r="M81">
        <f>TPDDL_EOD!AA81+TPDDL_EOD!AB81</f>
        <v>7.01</v>
      </c>
      <c r="N81">
        <f t="shared" si="6"/>
        <v>26.339999999999996</v>
      </c>
      <c r="O81" s="113">
        <f t="shared" si="7"/>
        <v>0.26000000000000512</v>
      </c>
      <c r="P81">
        <v>12.582991647684134</v>
      </c>
      <c r="Q81">
        <v>5.4331055429005328</v>
      </c>
      <c r="R81">
        <v>0</v>
      </c>
      <c r="S81">
        <v>1.5047076689445713</v>
      </c>
      <c r="T81">
        <v>7.0791951404707678</v>
      </c>
      <c r="U81" s="115">
        <f t="shared" si="8"/>
        <v>26.600000000000009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28</v>
      </c>
      <c r="F82">
        <f t="shared" si="10"/>
        <v>60</v>
      </c>
      <c r="G82">
        <f t="shared" si="11"/>
        <v>27.6</v>
      </c>
      <c r="H82" s="113"/>
      <c r="I82">
        <f>BRPL_EOD!AA82+BRPL_EOD!AB82</f>
        <v>12.46</v>
      </c>
      <c r="J82">
        <f>BYPL_EOD!AA82+BYPL_EOD!AB82</f>
        <v>5.81</v>
      </c>
      <c r="K82">
        <f>MES_EOD!AA82+MES_EOD!AB82</f>
        <v>0</v>
      </c>
      <c r="L82">
        <f>NDMC_EOD!AA82+NDMC_EOD!AB82</f>
        <v>1.49</v>
      </c>
      <c r="M82">
        <f>TPDDL_EOD!AA82+TPDDL_EOD!AB82</f>
        <v>7.58</v>
      </c>
      <c r="N82">
        <f t="shared" si="6"/>
        <v>27.339999999999996</v>
      </c>
      <c r="O82" s="113">
        <f t="shared" si="7"/>
        <v>0.26000000000000512</v>
      </c>
      <c r="P82">
        <v>12.578493050475497</v>
      </c>
      <c r="Q82">
        <v>5.8652523774689111</v>
      </c>
      <c r="R82">
        <v>0</v>
      </c>
      <c r="S82">
        <v>1.5041697147037312</v>
      </c>
      <c r="T82">
        <v>7.6520848573518672</v>
      </c>
      <c r="U82" s="115">
        <f t="shared" si="8"/>
        <v>27.600000000000005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28</v>
      </c>
      <c r="F83">
        <f t="shared" si="10"/>
        <v>60</v>
      </c>
      <c r="G83">
        <f t="shared" si="11"/>
        <v>27.6</v>
      </c>
      <c r="H83" s="113"/>
      <c r="I83">
        <f>BRPL_EOD!AA83+BRPL_EOD!AB83</f>
        <v>12.46</v>
      </c>
      <c r="J83">
        <f>BYPL_EOD!AA83+BYPL_EOD!AB83</f>
        <v>5.81</v>
      </c>
      <c r="K83">
        <f>MES_EOD!AA83+MES_EOD!AB83</f>
        <v>0</v>
      </c>
      <c r="L83">
        <f>NDMC_EOD!AA83+NDMC_EOD!AB83</f>
        <v>1.49</v>
      </c>
      <c r="M83">
        <f>TPDDL_EOD!AA83+TPDDL_EOD!AB83</f>
        <v>7.58</v>
      </c>
      <c r="N83">
        <f t="shared" si="6"/>
        <v>27.339999999999996</v>
      </c>
      <c r="O83" s="113">
        <f t="shared" si="7"/>
        <v>0.26000000000000512</v>
      </c>
      <c r="P83">
        <v>12.578493050475497</v>
      </c>
      <c r="Q83">
        <v>5.8652523774689111</v>
      </c>
      <c r="R83">
        <v>0</v>
      </c>
      <c r="S83">
        <v>1.5041697147037312</v>
      </c>
      <c r="T83">
        <v>7.6520848573518672</v>
      </c>
      <c r="U83" s="115">
        <f t="shared" si="8"/>
        <v>27.600000000000005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28</v>
      </c>
      <c r="F84">
        <f t="shared" si="10"/>
        <v>60</v>
      </c>
      <c r="G84">
        <f t="shared" si="11"/>
        <v>27.6</v>
      </c>
      <c r="H84" s="113"/>
      <c r="I84">
        <f>BRPL_EOD!AA84+BRPL_EOD!AB84</f>
        <v>12.46</v>
      </c>
      <c r="J84">
        <f>BYPL_EOD!AA84+BYPL_EOD!AB84</f>
        <v>5.81</v>
      </c>
      <c r="K84">
        <f>MES_EOD!AA84+MES_EOD!AB84</f>
        <v>0</v>
      </c>
      <c r="L84">
        <f>NDMC_EOD!AA84+NDMC_EOD!AB84</f>
        <v>1.49</v>
      </c>
      <c r="M84">
        <f>TPDDL_EOD!AA84+TPDDL_EOD!AB84</f>
        <v>7.58</v>
      </c>
      <c r="N84">
        <f t="shared" si="6"/>
        <v>27.339999999999996</v>
      </c>
      <c r="O84" s="113">
        <f t="shared" si="7"/>
        <v>0.26000000000000512</v>
      </c>
      <c r="P84">
        <v>12.578493050475497</v>
      </c>
      <c r="Q84">
        <v>5.8652523774689111</v>
      </c>
      <c r="R84">
        <v>0</v>
      </c>
      <c r="S84">
        <v>1.5041697147037312</v>
      </c>
      <c r="T84">
        <v>7.6520848573518672</v>
      </c>
      <c r="U84" s="115">
        <f t="shared" si="8"/>
        <v>27.600000000000005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28</v>
      </c>
      <c r="F85">
        <f t="shared" si="10"/>
        <v>60</v>
      </c>
      <c r="G85">
        <f t="shared" si="11"/>
        <v>27.6</v>
      </c>
      <c r="H85" s="113"/>
      <c r="I85">
        <f>BRPL_EOD!AA85+BRPL_EOD!AB85</f>
        <v>12.46</v>
      </c>
      <c r="J85">
        <f>BYPL_EOD!AA85+BYPL_EOD!AB85</f>
        <v>5.81</v>
      </c>
      <c r="K85">
        <f>MES_EOD!AA85+MES_EOD!AB85</f>
        <v>0</v>
      </c>
      <c r="L85">
        <f>NDMC_EOD!AA85+NDMC_EOD!AB85</f>
        <v>1.49</v>
      </c>
      <c r="M85">
        <f>TPDDL_EOD!AA85+TPDDL_EOD!AB85</f>
        <v>7.58</v>
      </c>
      <c r="N85">
        <f t="shared" si="6"/>
        <v>27.339999999999996</v>
      </c>
      <c r="O85" s="113">
        <f t="shared" si="7"/>
        <v>0.26000000000000512</v>
      </c>
      <c r="P85">
        <v>12.578493050475497</v>
      </c>
      <c r="Q85">
        <v>5.8652523774689111</v>
      </c>
      <c r="R85">
        <v>0</v>
      </c>
      <c r="S85">
        <v>1.5041697147037312</v>
      </c>
      <c r="T85">
        <v>7.6520848573518672</v>
      </c>
      <c r="U85" s="115">
        <f t="shared" si="8"/>
        <v>27.600000000000005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28</v>
      </c>
      <c r="F86">
        <f t="shared" si="10"/>
        <v>60</v>
      </c>
      <c r="G86">
        <f t="shared" si="11"/>
        <v>27.6</v>
      </c>
      <c r="H86" s="113"/>
      <c r="I86">
        <f>BRPL_EOD!AA86+BRPL_EOD!AB86</f>
        <v>12.46</v>
      </c>
      <c r="J86">
        <f>BYPL_EOD!AA86+BYPL_EOD!AB86</f>
        <v>5.81</v>
      </c>
      <c r="K86">
        <f>MES_EOD!AA86+MES_EOD!AB86</f>
        <v>0</v>
      </c>
      <c r="L86">
        <f>NDMC_EOD!AA86+NDMC_EOD!AB86</f>
        <v>1.49</v>
      </c>
      <c r="M86">
        <f>TPDDL_EOD!AA86+TPDDL_EOD!AB86</f>
        <v>7.58</v>
      </c>
      <c r="N86">
        <f t="shared" si="6"/>
        <v>27.339999999999996</v>
      </c>
      <c r="O86" s="113">
        <f t="shared" si="7"/>
        <v>0.26000000000000512</v>
      </c>
      <c r="P86">
        <v>12.578493050475497</v>
      </c>
      <c r="Q86">
        <v>5.8652523774689111</v>
      </c>
      <c r="R86">
        <v>0</v>
      </c>
      <c r="S86">
        <v>1.5041697147037312</v>
      </c>
      <c r="T86">
        <v>7.6520848573518672</v>
      </c>
      <c r="U86" s="115">
        <f t="shared" si="8"/>
        <v>27.600000000000005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28</v>
      </c>
      <c r="F87">
        <f t="shared" si="10"/>
        <v>60</v>
      </c>
      <c r="G87">
        <f t="shared" si="11"/>
        <v>27.6</v>
      </c>
      <c r="H87" s="113"/>
      <c r="I87">
        <f>BRPL_EOD!AA87+BRPL_EOD!AB87</f>
        <v>12.46</v>
      </c>
      <c r="J87">
        <f>BYPL_EOD!AA87+BYPL_EOD!AB87</f>
        <v>5.81</v>
      </c>
      <c r="K87">
        <f>MES_EOD!AA87+MES_EOD!AB87</f>
        <v>0</v>
      </c>
      <c r="L87">
        <f>NDMC_EOD!AA87+NDMC_EOD!AB87</f>
        <v>1.49</v>
      </c>
      <c r="M87">
        <f>TPDDL_EOD!AA87+TPDDL_EOD!AB87</f>
        <v>7.58</v>
      </c>
      <c r="N87">
        <f t="shared" si="6"/>
        <v>27.339999999999996</v>
      </c>
      <c r="O87" s="113">
        <f t="shared" si="7"/>
        <v>0.26000000000000512</v>
      </c>
      <c r="P87">
        <v>12.578493050475497</v>
      </c>
      <c r="Q87">
        <v>5.8652523774689111</v>
      </c>
      <c r="R87">
        <v>0</v>
      </c>
      <c r="S87">
        <v>1.5041697147037312</v>
      </c>
      <c r="T87">
        <v>7.6520848573518672</v>
      </c>
      <c r="U87" s="115">
        <f t="shared" si="8"/>
        <v>27.600000000000005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28</v>
      </c>
      <c r="F88">
        <f t="shared" si="10"/>
        <v>60</v>
      </c>
      <c r="G88">
        <f t="shared" si="11"/>
        <v>27.6</v>
      </c>
      <c r="H88" s="113"/>
      <c r="I88">
        <f>BRPL_EOD!AA88+BRPL_EOD!AB88</f>
        <v>12.46</v>
      </c>
      <c r="J88">
        <f>BYPL_EOD!AA88+BYPL_EOD!AB88</f>
        <v>5.81</v>
      </c>
      <c r="K88">
        <f>MES_EOD!AA88+MES_EOD!AB88</f>
        <v>0</v>
      </c>
      <c r="L88">
        <f>NDMC_EOD!AA88+NDMC_EOD!AB88</f>
        <v>1.49</v>
      </c>
      <c r="M88">
        <f>TPDDL_EOD!AA88+TPDDL_EOD!AB88</f>
        <v>7.58</v>
      </c>
      <c r="N88">
        <f t="shared" si="6"/>
        <v>27.339999999999996</v>
      </c>
      <c r="O88" s="113">
        <f t="shared" si="7"/>
        <v>0.26000000000000512</v>
      </c>
      <c r="P88">
        <v>12.578493050475497</v>
      </c>
      <c r="Q88">
        <v>5.8652523774689111</v>
      </c>
      <c r="R88">
        <v>0</v>
      </c>
      <c r="S88">
        <v>1.5041697147037312</v>
      </c>
      <c r="T88">
        <v>7.6520848573518672</v>
      </c>
      <c r="U88" s="115">
        <f t="shared" si="8"/>
        <v>27.600000000000005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28</v>
      </c>
      <c r="F89">
        <f t="shared" si="10"/>
        <v>60</v>
      </c>
      <c r="G89">
        <f t="shared" si="11"/>
        <v>27.6</v>
      </c>
      <c r="H89" s="113"/>
      <c r="I89">
        <f>BRPL_EOD!AA89+BRPL_EOD!AB89</f>
        <v>12.46</v>
      </c>
      <c r="J89">
        <f>BYPL_EOD!AA89+BYPL_EOD!AB89</f>
        <v>5.81</v>
      </c>
      <c r="K89">
        <f>MES_EOD!AA89+MES_EOD!AB89</f>
        <v>0</v>
      </c>
      <c r="L89">
        <f>NDMC_EOD!AA89+NDMC_EOD!AB89</f>
        <v>1.49</v>
      </c>
      <c r="M89">
        <f>TPDDL_EOD!AA89+TPDDL_EOD!AB89</f>
        <v>7.58</v>
      </c>
      <c r="N89">
        <f t="shared" si="6"/>
        <v>27.339999999999996</v>
      </c>
      <c r="O89" s="113">
        <f t="shared" si="7"/>
        <v>0.26000000000000512</v>
      </c>
      <c r="P89">
        <v>12.578493050475497</v>
      </c>
      <c r="Q89">
        <v>5.8652523774689111</v>
      </c>
      <c r="R89">
        <v>0</v>
      </c>
      <c r="S89">
        <v>1.5041697147037312</v>
      </c>
      <c r="T89">
        <v>7.6520848573518672</v>
      </c>
      <c r="U89" s="115">
        <f t="shared" si="8"/>
        <v>27.600000000000005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28</v>
      </c>
      <c r="F90">
        <f t="shared" si="10"/>
        <v>60</v>
      </c>
      <c r="G90">
        <f t="shared" si="11"/>
        <v>27.6</v>
      </c>
      <c r="H90" s="113"/>
      <c r="I90">
        <f>BRPL_EOD!AA90+BRPL_EOD!AB90</f>
        <v>12.46</v>
      </c>
      <c r="J90">
        <f>BYPL_EOD!AA90+BYPL_EOD!AB90</f>
        <v>5.81</v>
      </c>
      <c r="K90">
        <f>MES_EOD!AA90+MES_EOD!AB90</f>
        <v>0</v>
      </c>
      <c r="L90">
        <f>NDMC_EOD!AA90+NDMC_EOD!AB90</f>
        <v>1.49</v>
      </c>
      <c r="M90">
        <f>TPDDL_EOD!AA90+TPDDL_EOD!AB90</f>
        <v>7.58</v>
      </c>
      <c r="N90">
        <f t="shared" si="6"/>
        <v>27.339999999999996</v>
      </c>
      <c r="O90" s="113">
        <f t="shared" si="7"/>
        <v>0.26000000000000512</v>
      </c>
      <c r="P90">
        <v>12.578493050475497</v>
      </c>
      <c r="Q90">
        <v>5.8652523774689111</v>
      </c>
      <c r="R90">
        <v>0</v>
      </c>
      <c r="S90">
        <v>1.5041697147037312</v>
      </c>
      <c r="T90">
        <v>7.6520848573518672</v>
      </c>
      <c r="U90" s="115">
        <f t="shared" si="8"/>
        <v>27.600000000000005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28</v>
      </c>
      <c r="F91">
        <f t="shared" si="10"/>
        <v>60</v>
      </c>
      <c r="G91">
        <f t="shared" si="11"/>
        <v>27.6</v>
      </c>
      <c r="H91" s="113"/>
      <c r="I91">
        <f>BRPL_EOD!AA91+BRPL_EOD!AB91</f>
        <v>12.46</v>
      </c>
      <c r="J91">
        <f>BYPL_EOD!AA91+BYPL_EOD!AB91</f>
        <v>5.81</v>
      </c>
      <c r="K91">
        <f>MES_EOD!AA91+MES_EOD!AB91</f>
        <v>0</v>
      </c>
      <c r="L91">
        <f>NDMC_EOD!AA91+NDMC_EOD!AB91</f>
        <v>1.49</v>
      </c>
      <c r="M91">
        <f>TPDDL_EOD!AA91+TPDDL_EOD!AB91</f>
        <v>7.58</v>
      </c>
      <c r="N91">
        <f t="shared" si="6"/>
        <v>27.339999999999996</v>
      </c>
      <c r="O91" s="113">
        <f t="shared" si="7"/>
        <v>0.26000000000000512</v>
      </c>
      <c r="P91">
        <v>12.578493050475497</v>
      </c>
      <c r="Q91">
        <v>5.8652523774689111</v>
      </c>
      <c r="R91">
        <v>0</v>
      </c>
      <c r="S91">
        <v>1.5041697147037312</v>
      </c>
      <c r="T91">
        <v>7.6520848573518672</v>
      </c>
      <c r="U91" s="115">
        <f t="shared" si="8"/>
        <v>27.600000000000005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29</v>
      </c>
      <c r="F92">
        <f t="shared" si="10"/>
        <v>60</v>
      </c>
      <c r="G92">
        <f t="shared" si="11"/>
        <v>28.6</v>
      </c>
      <c r="H92" s="113"/>
      <c r="I92">
        <f>BRPL_EOD!AA92+BRPL_EOD!AB92</f>
        <v>12.46</v>
      </c>
      <c r="J92">
        <f>BYPL_EOD!AA92+BYPL_EOD!AB92</f>
        <v>6.24</v>
      </c>
      <c r="K92">
        <f>MES_EOD!AA92+MES_EOD!AB92</f>
        <v>0</v>
      </c>
      <c r="L92">
        <f>NDMC_EOD!AA92+NDMC_EOD!AB92</f>
        <v>1.49</v>
      </c>
      <c r="M92">
        <f>TPDDL_EOD!AA92+TPDDL_EOD!AB92</f>
        <v>8.15</v>
      </c>
      <c r="N92">
        <f t="shared" si="6"/>
        <v>28.340000000000003</v>
      </c>
      <c r="O92" s="113">
        <f t="shared" si="7"/>
        <v>0.25999999999999801</v>
      </c>
      <c r="P92">
        <v>12.574311926605505</v>
      </c>
      <c r="Q92">
        <v>6.2972477064220183</v>
      </c>
      <c r="R92">
        <v>0</v>
      </c>
      <c r="S92">
        <v>1.5036697247706421</v>
      </c>
      <c r="T92">
        <v>8.2247706422018343</v>
      </c>
      <c r="U92" s="115">
        <f t="shared" si="8"/>
        <v>28.6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29</v>
      </c>
      <c r="F93">
        <f t="shared" si="10"/>
        <v>60</v>
      </c>
      <c r="G93">
        <f t="shared" si="11"/>
        <v>28.6</v>
      </c>
      <c r="H93" s="113"/>
      <c r="I93">
        <f>BRPL_EOD!AA93+BRPL_EOD!AB93</f>
        <v>12.46</v>
      </c>
      <c r="J93">
        <f>BYPL_EOD!AA93+BYPL_EOD!AB93</f>
        <v>6.24</v>
      </c>
      <c r="K93">
        <f>MES_EOD!AA93+MES_EOD!AB93</f>
        <v>0</v>
      </c>
      <c r="L93">
        <f>NDMC_EOD!AA93+NDMC_EOD!AB93</f>
        <v>1.49</v>
      </c>
      <c r="M93">
        <f>TPDDL_EOD!AA93+TPDDL_EOD!AB93</f>
        <v>8.15</v>
      </c>
      <c r="N93">
        <f t="shared" si="6"/>
        <v>28.340000000000003</v>
      </c>
      <c r="O93" s="113">
        <f t="shared" si="7"/>
        <v>0.25999999999999801</v>
      </c>
      <c r="P93">
        <v>12.574311926605505</v>
      </c>
      <c r="Q93">
        <v>6.2972477064220183</v>
      </c>
      <c r="R93">
        <v>0</v>
      </c>
      <c r="S93">
        <v>1.5036697247706421</v>
      </c>
      <c r="T93">
        <v>8.2247706422018343</v>
      </c>
      <c r="U93" s="115">
        <f t="shared" si="8"/>
        <v>28.6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29</v>
      </c>
      <c r="F94">
        <f t="shared" si="10"/>
        <v>60</v>
      </c>
      <c r="G94">
        <f t="shared" si="11"/>
        <v>28.6</v>
      </c>
      <c r="H94" s="113"/>
      <c r="I94">
        <f>BRPL_EOD!AA94+BRPL_EOD!AB94</f>
        <v>12.46</v>
      </c>
      <c r="J94">
        <f>BYPL_EOD!AA94+BYPL_EOD!AB94</f>
        <v>6.24</v>
      </c>
      <c r="K94">
        <f>MES_EOD!AA94+MES_EOD!AB94</f>
        <v>0</v>
      </c>
      <c r="L94">
        <f>NDMC_EOD!AA94+NDMC_EOD!AB94</f>
        <v>1.49</v>
      </c>
      <c r="M94">
        <f>TPDDL_EOD!AA94+TPDDL_EOD!AB94</f>
        <v>8.15</v>
      </c>
      <c r="N94">
        <f t="shared" si="6"/>
        <v>28.340000000000003</v>
      </c>
      <c r="O94" s="113">
        <f t="shared" si="7"/>
        <v>0.25999999999999801</v>
      </c>
      <c r="P94">
        <v>12.574311926605505</v>
      </c>
      <c r="Q94">
        <v>6.2972477064220183</v>
      </c>
      <c r="R94">
        <v>0</v>
      </c>
      <c r="S94">
        <v>1.5036697247706421</v>
      </c>
      <c r="T94">
        <v>8.2247706422018343</v>
      </c>
      <c r="U94" s="115">
        <f t="shared" si="8"/>
        <v>28.6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29</v>
      </c>
      <c r="F95">
        <f t="shared" si="10"/>
        <v>60</v>
      </c>
      <c r="G95">
        <f t="shared" si="11"/>
        <v>28.6</v>
      </c>
      <c r="H95" s="113"/>
      <c r="I95">
        <f>BRPL_EOD!AA95+BRPL_EOD!AB95</f>
        <v>12.46</v>
      </c>
      <c r="J95">
        <f>BYPL_EOD!AA95+BYPL_EOD!AB95</f>
        <v>6.24</v>
      </c>
      <c r="K95">
        <f>MES_EOD!AA95+MES_EOD!AB95</f>
        <v>0</v>
      </c>
      <c r="L95">
        <f>NDMC_EOD!AA95+NDMC_EOD!AB95</f>
        <v>1.49</v>
      </c>
      <c r="M95">
        <f>TPDDL_EOD!AA95+TPDDL_EOD!AB95</f>
        <v>8.15</v>
      </c>
      <c r="N95">
        <f t="shared" si="6"/>
        <v>28.340000000000003</v>
      </c>
      <c r="O95" s="113">
        <f t="shared" si="7"/>
        <v>0.25999999999999801</v>
      </c>
      <c r="P95">
        <v>12.574311926605505</v>
      </c>
      <c r="Q95">
        <v>6.2972477064220183</v>
      </c>
      <c r="R95">
        <v>0</v>
      </c>
      <c r="S95">
        <v>1.5036697247706421</v>
      </c>
      <c r="T95">
        <v>8.2247706422018343</v>
      </c>
      <c r="U95" s="115">
        <f t="shared" si="8"/>
        <v>28.6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29</v>
      </c>
      <c r="F96">
        <f t="shared" si="10"/>
        <v>60</v>
      </c>
      <c r="G96">
        <f t="shared" si="11"/>
        <v>28.6</v>
      </c>
      <c r="H96" s="113"/>
      <c r="I96">
        <f>BRPL_EOD!AA96+BRPL_EOD!AB96</f>
        <v>12.46</v>
      </c>
      <c r="J96">
        <f>BYPL_EOD!AA96+BYPL_EOD!AB96</f>
        <v>6.24</v>
      </c>
      <c r="K96">
        <f>MES_EOD!AA96+MES_EOD!AB96</f>
        <v>0</v>
      </c>
      <c r="L96">
        <f>NDMC_EOD!AA96+NDMC_EOD!AB96</f>
        <v>1.49</v>
      </c>
      <c r="M96">
        <f>TPDDL_EOD!AA96+TPDDL_EOD!AB96</f>
        <v>8.15</v>
      </c>
      <c r="N96">
        <f t="shared" si="6"/>
        <v>28.340000000000003</v>
      </c>
      <c r="O96" s="113">
        <f t="shared" si="7"/>
        <v>0.25999999999999801</v>
      </c>
      <c r="P96">
        <v>12.574311926605505</v>
      </c>
      <c r="Q96">
        <v>6.2972477064220183</v>
      </c>
      <c r="R96">
        <v>0</v>
      </c>
      <c r="S96">
        <v>1.5036697247706421</v>
      </c>
      <c r="T96">
        <v>8.2247706422018343</v>
      </c>
      <c r="U96" s="115">
        <f t="shared" si="8"/>
        <v>28.6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29</v>
      </c>
      <c r="F97">
        <f t="shared" si="10"/>
        <v>60</v>
      </c>
      <c r="G97">
        <f t="shared" si="11"/>
        <v>28.6</v>
      </c>
      <c r="H97" s="113"/>
      <c r="I97">
        <f>BRPL_EOD!AA97+BRPL_EOD!AB97</f>
        <v>12.46</v>
      </c>
      <c r="J97">
        <f>BYPL_EOD!AA97+BYPL_EOD!AB97</f>
        <v>6.24</v>
      </c>
      <c r="K97">
        <f>MES_EOD!AA97+MES_EOD!AB97</f>
        <v>0</v>
      </c>
      <c r="L97">
        <f>NDMC_EOD!AA97+NDMC_EOD!AB97</f>
        <v>1.49</v>
      </c>
      <c r="M97">
        <f>TPDDL_EOD!AA97+TPDDL_EOD!AB97</f>
        <v>8.15</v>
      </c>
      <c r="N97">
        <f t="shared" si="6"/>
        <v>28.340000000000003</v>
      </c>
      <c r="O97" s="113">
        <f t="shared" si="7"/>
        <v>0.25999999999999801</v>
      </c>
      <c r="P97">
        <v>12.574311926605505</v>
      </c>
      <c r="Q97">
        <v>6.2972477064220183</v>
      </c>
      <c r="R97">
        <v>0</v>
      </c>
      <c r="S97">
        <v>1.5036697247706421</v>
      </c>
      <c r="T97">
        <v>8.2247706422018343</v>
      </c>
      <c r="U97" s="115">
        <f t="shared" si="8"/>
        <v>28.6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29</v>
      </c>
      <c r="F98">
        <f t="shared" si="10"/>
        <v>60</v>
      </c>
      <c r="G98">
        <f t="shared" si="11"/>
        <v>28.6</v>
      </c>
      <c r="H98" s="113"/>
      <c r="I98">
        <f>BRPL_EOD!AA98+BRPL_EOD!AB98</f>
        <v>12.46</v>
      </c>
      <c r="J98">
        <f>BYPL_EOD!AA98+BYPL_EOD!AB98</f>
        <v>6.24</v>
      </c>
      <c r="K98">
        <f>MES_EOD!AA98+MES_EOD!AB98</f>
        <v>0</v>
      </c>
      <c r="L98">
        <f>NDMC_EOD!AA98+NDMC_EOD!AB98</f>
        <v>1.49</v>
      </c>
      <c r="M98">
        <f>TPDDL_EOD!AA98+TPDDL_EOD!AB98</f>
        <v>8.15</v>
      </c>
      <c r="N98">
        <f t="shared" si="6"/>
        <v>28.340000000000003</v>
      </c>
      <c r="O98" s="113">
        <f t="shared" si="7"/>
        <v>0.25999999999999801</v>
      </c>
      <c r="P98">
        <v>12.574311926605505</v>
      </c>
      <c r="Q98">
        <v>6.2972477064220183</v>
      </c>
      <c r="R98">
        <v>0</v>
      </c>
      <c r="S98">
        <v>1.5036697247706421</v>
      </c>
      <c r="T98">
        <v>8.2247706422018343</v>
      </c>
      <c r="U98" s="115">
        <f t="shared" si="8"/>
        <v>28.6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-1.2299999999999997E-2</v>
      </c>
      <c r="E99" s="115">
        <f t="shared" si="12"/>
        <v>0.66100000000000003</v>
      </c>
      <c r="F99" s="115">
        <f t="shared" si="12"/>
        <v>1.44</v>
      </c>
      <c r="G99" s="115">
        <f t="shared" si="12"/>
        <v>0.64869999999999928</v>
      </c>
      <c r="H99" s="115"/>
      <c r="I99" s="115">
        <f t="shared" si="12"/>
        <v>0.29904000000000042</v>
      </c>
      <c r="J99" s="115">
        <f t="shared" si="12"/>
        <v>0.13464249999999997</v>
      </c>
      <c r="K99" s="115">
        <f t="shared" si="12"/>
        <v>0</v>
      </c>
      <c r="L99" s="115">
        <f t="shared" si="12"/>
        <v>3.5759999999999979E-2</v>
      </c>
      <c r="M99" s="115">
        <f t="shared" si="12"/>
        <v>0.17571750000000003</v>
      </c>
      <c r="N99" s="115">
        <f t="shared" si="12"/>
        <v>0.64516000000000007</v>
      </c>
      <c r="O99" s="115">
        <f t="shared" si="12"/>
        <v>3.5400000000000461E-3</v>
      </c>
      <c r="P99" s="115">
        <f t="shared" si="12"/>
        <v>0.30061917324685528</v>
      </c>
      <c r="Q99" s="115">
        <f t="shared" si="12"/>
        <v>0.13541113100294036</v>
      </c>
      <c r="R99" s="115">
        <f t="shared" si="12"/>
        <v>0</v>
      </c>
      <c r="S99" s="115">
        <f t="shared" si="12"/>
        <v>3.5948841744607843E-2</v>
      </c>
      <c r="T99" s="115">
        <f t="shared" si="12"/>
        <v>0.17672085400559701</v>
      </c>
      <c r="U99" s="115">
        <f t="shared" si="12"/>
        <v>0.64869999999999928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221.84000000000003</v>
      </c>
      <c r="E3">
        <f>BAWANA!AM3</f>
        <v>0</v>
      </c>
      <c r="F3">
        <f>(B3+C3)*0.8</f>
        <v>256</v>
      </c>
      <c r="G3">
        <f>(D3+E3)</f>
        <v>221.84000000000003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52.39</v>
      </c>
      <c r="N3">
        <f t="shared" ref="N3:N66" si="0">SUM(I3:M3)</f>
        <v>221.84000000000003</v>
      </c>
      <c r="O3" s="113">
        <f t="shared" ref="O3:O66" si="1">G3-N3</f>
        <v>0</v>
      </c>
      <c r="P3">
        <v>99.61</v>
      </c>
      <c r="Q3">
        <v>45</v>
      </c>
      <c r="R3">
        <v>5.84</v>
      </c>
      <c r="S3">
        <v>19</v>
      </c>
      <c r="T3">
        <v>52.39</v>
      </c>
      <c r="U3" s="115">
        <f t="shared" ref="U3:U66" si="2">SUM(P3:T3)</f>
        <v>221.84000000000003</v>
      </c>
      <c r="V3" s="113">
        <f t="shared" ref="V3:V66" si="3">G3-U3</f>
        <v>0</v>
      </c>
      <c r="Y3">
        <f>BAWANA!AW3+BAWANA!AX3</f>
        <v>24.08</v>
      </c>
      <c r="Z3">
        <f>BAWANA!BD3+BAWANA!BE3</f>
        <v>24.08</v>
      </c>
      <c r="AA3">
        <f>BAWANA!X3+BAWANA!Y3</f>
        <v>24.08</v>
      </c>
      <c r="AB3">
        <f>BAWANA!AE3+BAWANA!AF3</f>
        <v>24.08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221.84000000000003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52.39</v>
      </c>
      <c r="N4">
        <f t="shared" si="0"/>
        <v>221.84000000000003</v>
      </c>
      <c r="O4" s="113">
        <f t="shared" si="1"/>
        <v>0</v>
      </c>
      <c r="P4">
        <v>99.61</v>
      </c>
      <c r="Q4">
        <v>45</v>
      </c>
      <c r="R4">
        <v>5.84</v>
      </c>
      <c r="S4">
        <v>19</v>
      </c>
      <c r="T4">
        <v>52.39</v>
      </c>
      <c r="U4" s="115">
        <f t="shared" si="2"/>
        <v>221.84000000000003</v>
      </c>
      <c r="V4" s="113">
        <f t="shared" si="3"/>
        <v>0</v>
      </c>
      <c r="Y4">
        <f>BAWANA!AW4+BAWANA!AX4</f>
        <v>24.08</v>
      </c>
      <c r="Z4">
        <f>BAWANA!BD4+BAWANA!BE4</f>
        <v>24.08</v>
      </c>
      <c r="AA4">
        <f>BAWANA!X4+BAWANA!Y4</f>
        <v>24.08</v>
      </c>
      <c r="AB4">
        <f>BAWANA!AE4+BAWANA!AF4</f>
        <v>24.08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221.84000000000003</v>
      </c>
      <c r="E23">
        <f>BAWANA!AM23</f>
        <v>0</v>
      </c>
      <c r="F23">
        <f t="shared" si="4"/>
        <v>256</v>
      </c>
      <c r="G23">
        <f t="shared" si="5"/>
        <v>221.84000000000003</v>
      </c>
      <c r="H23" s="113"/>
      <c r="I23">
        <f>BRPL_EOD!AI23+BRPL_EOD!AJ23</f>
        <v>99.61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52.39</v>
      </c>
      <c r="N23">
        <f t="shared" si="0"/>
        <v>221.84000000000003</v>
      </c>
      <c r="O23" s="113">
        <f t="shared" si="1"/>
        <v>0</v>
      </c>
      <c r="P23">
        <v>99.61</v>
      </c>
      <c r="Q23">
        <v>45</v>
      </c>
      <c r="R23">
        <v>5.84</v>
      </c>
      <c r="S23">
        <v>19</v>
      </c>
      <c r="T23">
        <v>52.39</v>
      </c>
      <c r="U23" s="115">
        <f t="shared" si="2"/>
        <v>221.84000000000003</v>
      </c>
      <c r="V23" s="113">
        <f t="shared" si="3"/>
        <v>0</v>
      </c>
      <c r="Y23">
        <f>BAWANA!AW23+BAWANA!AX23</f>
        <v>24.08</v>
      </c>
      <c r="Z23">
        <f>BAWANA!BD23+BAWANA!BE23</f>
        <v>24.08</v>
      </c>
      <c r="AA23">
        <f>BAWANA!X23+BAWANA!Y23</f>
        <v>24.08</v>
      </c>
      <c r="AB23">
        <f>BAWANA!AE23+BAWANA!AF23</f>
        <v>24.08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221.84000000000003</v>
      </c>
      <c r="E24">
        <f>BAWANA!AM24</f>
        <v>0</v>
      </c>
      <c r="F24">
        <f t="shared" si="4"/>
        <v>256</v>
      </c>
      <c r="G24">
        <f t="shared" si="5"/>
        <v>221.84000000000003</v>
      </c>
      <c r="H24" s="113"/>
      <c r="I24">
        <f>BRPL_EOD!AI24+BRPL_EOD!AJ24</f>
        <v>99.61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52.39</v>
      </c>
      <c r="N24">
        <f t="shared" si="0"/>
        <v>221.84000000000003</v>
      </c>
      <c r="O24" s="113">
        <f t="shared" si="1"/>
        <v>0</v>
      </c>
      <c r="P24">
        <v>99.61</v>
      </c>
      <c r="Q24">
        <v>45</v>
      </c>
      <c r="R24">
        <v>5.84</v>
      </c>
      <c r="S24">
        <v>19</v>
      </c>
      <c r="T24">
        <v>52.39</v>
      </c>
      <c r="U24" s="115">
        <f t="shared" si="2"/>
        <v>221.84000000000003</v>
      </c>
      <c r="V24" s="113">
        <f t="shared" si="3"/>
        <v>0</v>
      </c>
      <c r="Y24">
        <f>BAWANA!AW24+BAWANA!AX24</f>
        <v>24.08</v>
      </c>
      <c r="Z24">
        <f>BAWANA!BD24+BAWANA!BE24</f>
        <v>24.08</v>
      </c>
      <c r="AA24">
        <f>BAWANA!X24+BAWANA!Y24</f>
        <v>24.08</v>
      </c>
      <c r="AB24">
        <f>BAWANA!AE24+BAWANA!AF24</f>
        <v>24.08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221.84000000000003</v>
      </c>
      <c r="E25">
        <f>BAWANA!AM25</f>
        <v>0</v>
      </c>
      <c r="F25">
        <f t="shared" si="4"/>
        <v>256</v>
      </c>
      <c r="G25">
        <f t="shared" si="5"/>
        <v>221.84000000000003</v>
      </c>
      <c r="H25" s="113"/>
      <c r="I25">
        <f>BRPL_EOD!AI25+BRPL_EOD!AJ25</f>
        <v>99.61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52.39</v>
      </c>
      <c r="N25">
        <f t="shared" si="0"/>
        <v>221.84000000000003</v>
      </c>
      <c r="O25" s="113">
        <f t="shared" si="1"/>
        <v>0</v>
      </c>
      <c r="P25">
        <v>99.61</v>
      </c>
      <c r="Q25">
        <v>45</v>
      </c>
      <c r="R25">
        <v>5.84</v>
      </c>
      <c r="S25">
        <v>19</v>
      </c>
      <c r="T25">
        <v>52.39</v>
      </c>
      <c r="U25" s="115">
        <f t="shared" si="2"/>
        <v>221.84000000000003</v>
      </c>
      <c r="V25" s="113">
        <f t="shared" si="3"/>
        <v>0</v>
      </c>
      <c r="Y25">
        <f>BAWANA!AW25+BAWANA!AX25</f>
        <v>24.08</v>
      </c>
      <c r="Z25">
        <f>BAWANA!BD25+BAWANA!BE25</f>
        <v>24.08</v>
      </c>
      <c r="AA25">
        <f>BAWANA!X25+BAWANA!Y25</f>
        <v>24.08</v>
      </c>
      <c r="AB25">
        <f>BAWANA!AE25+BAWANA!AF25</f>
        <v>24.08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221.84000000000003</v>
      </c>
      <c r="E26">
        <f>BAWANA!AM26</f>
        <v>0</v>
      </c>
      <c r="F26">
        <f t="shared" si="4"/>
        <v>256</v>
      </c>
      <c r="G26">
        <f t="shared" si="5"/>
        <v>221.84000000000003</v>
      </c>
      <c r="H26" s="113"/>
      <c r="I26">
        <f>BRPL_EOD!AI26+BRPL_EOD!AJ26</f>
        <v>99.61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52.39</v>
      </c>
      <c r="N26">
        <f t="shared" si="0"/>
        <v>221.84000000000003</v>
      </c>
      <c r="O26" s="113">
        <f t="shared" si="1"/>
        <v>0</v>
      </c>
      <c r="P26">
        <v>99.61</v>
      </c>
      <c r="Q26">
        <v>45</v>
      </c>
      <c r="R26">
        <v>5.84</v>
      </c>
      <c r="S26">
        <v>19</v>
      </c>
      <c r="T26">
        <v>52.39</v>
      </c>
      <c r="U26" s="115">
        <f t="shared" si="2"/>
        <v>221.84000000000003</v>
      </c>
      <c r="V26" s="113">
        <f t="shared" si="3"/>
        <v>0</v>
      </c>
      <c r="Y26">
        <f>BAWANA!AW26+BAWANA!AX26</f>
        <v>24.08</v>
      </c>
      <c r="Z26">
        <f>BAWANA!BD26+BAWANA!BE26</f>
        <v>24.08</v>
      </c>
      <c r="AA26">
        <f>BAWANA!X26+BAWANA!Y26</f>
        <v>24.08</v>
      </c>
      <c r="AB26">
        <f>BAWANA!AE26+BAWANA!AF26</f>
        <v>24.08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221.84000000000003</v>
      </c>
      <c r="E27">
        <f>BAWANA!AM27</f>
        <v>0</v>
      </c>
      <c r="F27">
        <f t="shared" si="4"/>
        <v>256</v>
      </c>
      <c r="G27">
        <f t="shared" si="5"/>
        <v>221.84000000000003</v>
      </c>
      <c r="H27" s="113"/>
      <c r="I27">
        <f>BRPL_EOD!AI27+BRPL_EOD!AJ27</f>
        <v>99.61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52.39</v>
      </c>
      <c r="N27">
        <f t="shared" si="0"/>
        <v>221.84000000000003</v>
      </c>
      <c r="O27" s="113">
        <f t="shared" si="1"/>
        <v>0</v>
      </c>
      <c r="P27">
        <v>99.61</v>
      </c>
      <c r="Q27">
        <v>45</v>
      </c>
      <c r="R27">
        <v>5.84</v>
      </c>
      <c r="S27">
        <v>19</v>
      </c>
      <c r="T27">
        <v>52.39</v>
      </c>
      <c r="U27" s="115">
        <f t="shared" si="2"/>
        <v>221.84000000000003</v>
      </c>
      <c r="V27" s="113">
        <f t="shared" si="3"/>
        <v>0</v>
      </c>
      <c r="Y27">
        <f>BAWANA!AW27+BAWANA!AX27</f>
        <v>24.08</v>
      </c>
      <c r="Z27">
        <f>BAWANA!BD27+BAWANA!BE27</f>
        <v>24.08</v>
      </c>
      <c r="AA27">
        <f>BAWANA!X27+BAWANA!Y27</f>
        <v>24.08</v>
      </c>
      <c r="AB27">
        <f>BAWANA!AE27+BAWANA!AF27</f>
        <v>24.08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221.84000000000003</v>
      </c>
      <c r="E28">
        <f>BAWANA!AM28</f>
        <v>0</v>
      </c>
      <c r="F28">
        <f t="shared" si="4"/>
        <v>256</v>
      </c>
      <c r="G28">
        <f t="shared" si="5"/>
        <v>221.84000000000003</v>
      </c>
      <c r="H28" s="113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52.39</v>
      </c>
      <c r="N28">
        <f t="shared" si="0"/>
        <v>221.84000000000003</v>
      </c>
      <c r="O28" s="113">
        <f t="shared" si="1"/>
        <v>0</v>
      </c>
      <c r="P28">
        <v>99.61</v>
      </c>
      <c r="Q28">
        <v>45</v>
      </c>
      <c r="R28">
        <v>5.84</v>
      </c>
      <c r="S28">
        <v>19</v>
      </c>
      <c r="T28">
        <v>52.39</v>
      </c>
      <c r="U28" s="115">
        <f t="shared" si="2"/>
        <v>221.84000000000003</v>
      </c>
      <c r="V28" s="113">
        <f t="shared" si="3"/>
        <v>0</v>
      </c>
      <c r="Y28">
        <f>BAWANA!AW28+BAWANA!AX28</f>
        <v>24.08</v>
      </c>
      <c r="Z28">
        <f>BAWANA!BD28+BAWANA!BE28</f>
        <v>24.08</v>
      </c>
      <c r="AA28">
        <f>BAWANA!X28+BAWANA!Y28</f>
        <v>24.08</v>
      </c>
      <c r="AB28">
        <f>BAWANA!AE28+BAWANA!AF28</f>
        <v>24.08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221.84000000000003</v>
      </c>
      <c r="E29">
        <f>BAWANA!AM29</f>
        <v>0</v>
      </c>
      <c r="F29">
        <f t="shared" si="4"/>
        <v>256</v>
      </c>
      <c r="G29">
        <f t="shared" si="5"/>
        <v>221.84000000000003</v>
      </c>
      <c r="H29" s="113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52.39</v>
      </c>
      <c r="N29">
        <f t="shared" si="0"/>
        <v>221.84000000000003</v>
      </c>
      <c r="O29" s="113">
        <f t="shared" si="1"/>
        <v>0</v>
      </c>
      <c r="P29">
        <v>99.61</v>
      </c>
      <c r="Q29">
        <v>45</v>
      </c>
      <c r="R29">
        <v>5.84</v>
      </c>
      <c r="S29">
        <v>19</v>
      </c>
      <c r="T29">
        <v>52.39</v>
      </c>
      <c r="U29" s="115">
        <f t="shared" si="2"/>
        <v>221.84000000000003</v>
      </c>
      <c r="V29" s="113">
        <f t="shared" si="3"/>
        <v>0</v>
      </c>
      <c r="Y29">
        <f>BAWANA!AW29+BAWANA!AX29</f>
        <v>24.08</v>
      </c>
      <c r="Z29">
        <f>BAWANA!BD29+BAWANA!BE29</f>
        <v>24.08</v>
      </c>
      <c r="AA29">
        <f>BAWANA!X29+BAWANA!Y29</f>
        <v>24.08</v>
      </c>
      <c r="AB29">
        <f>BAWANA!AE29+BAWANA!AF29</f>
        <v>24.08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221.84000000000003</v>
      </c>
      <c r="E30">
        <f>BAWANA!AM30</f>
        <v>0</v>
      </c>
      <c r="F30">
        <f t="shared" si="4"/>
        <v>256</v>
      </c>
      <c r="G30">
        <f t="shared" si="5"/>
        <v>221.84000000000003</v>
      </c>
      <c r="H30" s="113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52.39</v>
      </c>
      <c r="N30">
        <f t="shared" si="0"/>
        <v>221.84000000000003</v>
      </c>
      <c r="O30" s="113">
        <f t="shared" si="1"/>
        <v>0</v>
      </c>
      <c r="P30">
        <v>99.61</v>
      </c>
      <c r="Q30">
        <v>45</v>
      </c>
      <c r="R30">
        <v>5.84</v>
      </c>
      <c r="S30">
        <v>19</v>
      </c>
      <c r="T30">
        <v>52.39</v>
      </c>
      <c r="U30" s="115">
        <f t="shared" si="2"/>
        <v>221.84000000000003</v>
      </c>
      <c r="V30" s="113">
        <f t="shared" si="3"/>
        <v>0</v>
      </c>
      <c r="Y30">
        <f>BAWANA!AW30+BAWANA!AX30</f>
        <v>24.08</v>
      </c>
      <c r="Z30">
        <f>BAWANA!BD30+BAWANA!BE30</f>
        <v>24.08</v>
      </c>
      <c r="AA30">
        <f>BAWANA!X30+BAWANA!Y30</f>
        <v>24.08</v>
      </c>
      <c r="AB30">
        <f>BAWANA!AE30+BAWANA!AF30</f>
        <v>24.08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221.84000000000003</v>
      </c>
      <c r="E31">
        <f>BAWANA!AM31</f>
        <v>0</v>
      </c>
      <c r="F31">
        <f t="shared" si="4"/>
        <v>256</v>
      </c>
      <c r="G31">
        <f t="shared" si="5"/>
        <v>221.84000000000003</v>
      </c>
      <c r="H31" s="113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52.39</v>
      </c>
      <c r="N31">
        <f t="shared" si="0"/>
        <v>221.84000000000003</v>
      </c>
      <c r="O31" s="113">
        <f t="shared" si="1"/>
        <v>0</v>
      </c>
      <c r="P31">
        <v>99.61</v>
      </c>
      <c r="Q31">
        <v>45</v>
      </c>
      <c r="R31">
        <v>5.84</v>
      </c>
      <c r="S31">
        <v>19</v>
      </c>
      <c r="T31">
        <v>52.39</v>
      </c>
      <c r="U31" s="115">
        <f t="shared" si="2"/>
        <v>221.84000000000003</v>
      </c>
      <c r="V31" s="113">
        <f t="shared" si="3"/>
        <v>0</v>
      </c>
      <c r="Y31">
        <f>BAWANA!AW31+BAWANA!AX31</f>
        <v>24.08</v>
      </c>
      <c r="Z31">
        <f>BAWANA!BD31+BAWANA!BE31</f>
        <v>24.08</v>
      </c>
      <c r="AA31">
        <f>BAWANA!X31+BAWANA!Y31</f>
        <v>24.08</v>
      </c>
      <c r="AB31">
        <f>BAWANA!AE31+BAWANA!AF31</f>
        <v>24.08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221.84000000000003</v>
      </c>
      <c r="E32">
        <f>BAWANA!AM32</f>
        <v>0</v>
      </c>
      <c r="F32">
        <f t="shared" si="4"/>
        <v>256</v>
      </c>
      <c r="G32">
        <f t="shared" si="5"/>
        <v>221.84000000000003</v>
      </c>
      <c r="H32" s="113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52.39</v>
      </c>
      <c r="N32">
        <f t="shared" si="0"/>
        <v>221.84000000000003</v>
      </c>
      <c r="O32" s="113">
        <f t="shared" si="1"/>
        <v>0</v>
      </c>
      <c r="P32">
        <v>99.61</v>
      </c>
      <c r="Q32">
        <v>45</v>
      </c>
      <c r="R32">
        <v>5.84</v>
      </c>
      <c r="S32">
        <v>19</v>
      </c>
      <c r="T32">
        <v>52.39</v>
      </c>
      <c r="U32" s="115">
        <f t="shared" si="2"/>
        <v>221.84000000000003</v>
      </c>
      <c r="V32" s="113">
        <f t="shared" si="3"/>
        <v>0</v>
      </c>
      <c r="Y32">
        <f>BAWANA!AW32+BAWANA!AX32</f>
        <v>24.08</v>
      </c>
      <c r="Z32">
        <f>BAWANA!BD32+BAWANA!BE32</f>
        <v>24.08</v>
      </c>
      <c r="AA32">
        <f>BAWANA!X32+BAWANA!Y32</f>
        <v>24.08</v>
      </c>
      <c r="AB32">
        <f>BAWANA!AE32+BAWANA!AF32</f>
        <v>24.08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221.84000000000003</v>
      </c>
      <c r="E33">
        <f>BAWANA!AM33</f>
        <v>0</v>
      </c>
      <c r="F33">
        <f t="shared" si="4"/>
        <v>256</v>
      </c>
      <c r="G33">
        <f t="shared" si="5"/>
        <v>221.84000000000003</v>
      </c>
      <c r="H33" s="113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52.39</v>
      </c>
      <c r="N33">
        <f t="shared" si="0"/>
        <v>221.84000000000003</v>
      </c>
      <c r="O33" s="113">
        <f t="shared" si="1"/>
        <v>0</v>
      </c>
      <c r="P33">
        <v>99.61</v>
      </c>
      <c r="Q33">
        <v>45</v>
      </c>
      <c r="R33">
        <v>5.84</v>
      </c>
      <c r="S33">
        <v>19</v>
      </c>
      <c r="T33">
        <v>52.39</v>
      </c>
      <c r="U33" s="115">
        <f t="shared" si="2"/>
        <v>221.84000000000003</v>
      </c>
      <c r="V33" s="113">
        <f t="shared" si="3"/>
        <v>0</v>
      </c>
      <c r="Y33">
        <f>BAWANA!AW33+BAWANA!AX33</f>
        <v>24.08</v>
      </c>
      <c r="Z33">
        <f>BAWANA!BD33+BAWANA!BE33</f>
        <v>24.08</v>
      </c>
      <c r="AA33">
        <f>BAWANA!X33+BAWANA!Y33</f>
        <v>24.08</v>
      </c>
      <c r="AB33">
        <f>BAWANA!AE33+BAWANA!AF33</f>
        <v>24.08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221.84000000000003</v>
      </c>
      <c r="E34">
        <f>BAWANA!AM34</f>
        <v>0</v>
      </c>
      <c r="F34">
        <f t="shared" si="4"/>
        <v>256</v>
      </c>
      <c r="G34">
        <f t="shared" si="5"/>
        <v>221.84000000000003</v>
      </c>
      <c r="H34" s="113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52.39</v>
      </c>
      <c r="N34">
        <f t="shared" si="0"/>
        <v>221.84000000000003</v>
      </c>
      <c r="O34" s="113">
        <f t="shared" si="1"/>
        <v>0</v>
      </c>
      <c r="P34">
        <v>99.61</v>
      </c>
      <c r="Q34">
        <v>45</v>
      </c>
      <c r="R34">
        <v>5.84</v>
      </c>
      <c r="S34">
        <v>19</v>
      </c>
      <c r="T34">
        <v>52.39</v>
      </c>
      <c r="U34" s="115">
        <f t="shared" si="2"/>
        <v>221.84000000000003</v>
      </c>
      <c r="V34" s="113">
        <f t="shared" si="3"/>
        <v>0</v>
      </c>
      <c r="Y34">
        <f>BAWANA!AW34+BAWANA!AX34</f>
        <v>24.08</v>
      </c>
      <c r="Z34">
        <f>BAWANA!BD34+BAWANA!BE34</f>
        <v>24.08</v>
      </c>
      <c r="AA34">
        <f>BAWANA!X34+BAWANA!Y34</f>
        <v>24.08</v>
      </c>
      <c r="AB34">
        <f>BAWANA!AE34+BAWANA!AF34</f>
        <v>24.08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223.74</v>
      </c>
      <c r="E67">
        <f>BAWANA!AM67</f>
        <v>0</v>
      </c>
      <c r="F67">
        <f t="shared" si="4"/>
        <v>256</v>
      </c>
      <c r="G67">
        <f t="shared" si="5"/>
        <v>223.74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50.3</v>
      </c>
      <c r="N67">
        <f t="shared" ref="N67:N98" si="7">SUM(I67:M67)</f>
        <v>223.75</v>
      </c>
      <c r="O67" s="113">
        <f t="shared" ref="O67:O98" si="8">G67-N67</f>
        <v>-9.9999999999909051E-3</v>
      </c>
      <c r="P67">
        <v>99.605548156424589</v>
      </c>
      <c r="Q67">
        <v>44.997988826815643</v>
      </c>
      <c r="R67">
        <v>5.8397389944134082</v>
      </c>
      <c r="S67">
        <v>22.998972067039109</v>
      </c>
      <c r="T67">
        <v>50.297751955307263</v>
      </c>
      <c r="U67" s="115">
        <f t="shared" ref="U67:U98" si="9">SUM(P67:T67)</f>
        <v>223.74000000000004</v>
      </c>
      <c r="V67" s="113">
        <f t="shared" ref="V67:V99" si="10">G67-U67</f>
        <v>0</v>
      </c>
      <c r="Y67">
        <f>BAWANA!AW67+BAWANA!AX67</f>
        <v>23.13</v>
      </c>
      <c r="Z67">
        <f>BAWANA!BD67+BAWANA!BE67</f>
        <v>23.13</v>
      </c>
      <c r="AA67">
        <f>BAWANA!X67+BAWANA!Y67</f>
        <v>23.13</v>
      </c>
      <c r="AB67">
        <f>BAWANA!AE67+BAWANA!AF67</f>
        <v>23.13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223.74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50.3</v>
      </c>
      <c r="N68">
        <f t="shared" si="7"/>
        <v>223.75</v>
      </c>
      <c r="O68" s="113">
        <f t="shared" si="8"/>
        <v>-9.9999999999909051E-3</v>
      </c>
      <c r="P68">
        <v>99.605548156424589</v>
      </c>
      <c r="Q68">
        <v>44.997988826815643</v>
      </c>
      <c r="R68">
        <v>5.8397389944134082</v>
      </c>
      <c r="S68">
        <v>22.998972067039109</v>
      </c>
      <c r="T68">
        <v>50.297751955307263</v>
      </c>
      <c r="U68" s="115">
        <f t="shared" si="9"/>
        <v>223.74000000000004</v>
      </c>
      <c r="V68" s="113">
        <f t="shared" si="10"/>
        <v>0</v>
      </c>
      <c r="Y68">
        <f>BAWANA!AW68+BAWANA!AX68</f>
        <v>23.13</v>
      </c>
      <c r="Z68">
        <f>BAWANA!BD68+BAWANA!BE68</f>
        <v>23.13</v>
      </c>
      <c r="AA68">
        <f>BAWANA!X68+BAWANA!Y68</f>
        <v>23.13</v>
      </c>
      <c r="AB68">
        <f>BAWANA!AE68+BAWANA!AF68</f>
        <v>23.13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243.05999999999997</v>
      </c>
      <c r="E69">
        <f>BAWANA!AM69</f>
        <v>0</v>
      </c>
      <c r="F69">
        <f t="shared" si="11"/>
        <v>256</v>
      </c>
      <c r="G69">
        <f t="shared" si="12"/>
        <v>243.05999999999997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243.06</v>
      </c>
      <c r="O69" s="113">
        <f t="shared" si="8"/>
        <v>0</v>
      </c>
      <c r="P69">
        <v>99.609999999999985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5">
        <f t="shared" si="9"/>
        <v>243.05999999999997</v>
      </c>
      <c r="V69" s="113">
        <f t="shared" si="10"/>
        <v>0</v>
      </c>
      <c r="Y69">
        <f>BAWANA!AW69+BAWANA!AX69</f>
        <v>13.47</v>
      </c>
      <c r="Z69">
        <f>BAWANA!BD69+BAWANA!BE69</f>
        <v>13.47</v>
      </c>
      <c r="AA69">
        <f>BAWANA!X69+BAWANA!Y69</f>
        <v>13.47</v>
      </c>
      <c r="AB69">
        <f>BAWANA!AE69+BAWANA!AF69</f>
        <v>13.47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243.05999999999997</v>
      </c>
      <c r="E70">
        <f>BAWANA!AM70</f>
        <v>0</v>
      </c>
      <c r="F70">
        <f t="shared" si="11"/>
        <v>256</v>
      </c>
      <c r="G70">
        <f t="shared" si="12"/>
        <v>243.05999999999997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243.06</v>
      </c>
      <c r="O70" s="113">
        <f t="shared" si="8"/>
        <v>0</v>
      </c>
      <c r="P70">
        <v>99.609999999999985</v>
      </c>
      <c r="Q70">
        <v>44.999999999999993</v>
      </c>
      <c r="R70">
        <v>5.839999999999999</v>
      </c>
      <c r="S70">
        <v>22.999999999999996</v>
      </c>
      <c r="T70">
        <v>69.609999999999985</v>
      </c>
      <c r="U70" s="115">
        <f t="shared" si="9"/>
        <v>243.05999999999997</v>
      </c>
      <c r="V70" s="113">
        <f t="shared" si="10"/>
        <v>0</v>
      </c>
      <c r="Y70">
        <f>BAWANA!AW70+BAWANA!AX70</f>
        <v>13.47</v>
      </c>
      <c r="Z70">
        <f>BAWANA!BD70+BAWANA!BE70</f>
        <v>13.47</v>
      </c>
      <c r="AA70">
        <f>BAWANA!X70+BAWANA!Y70</f>
        <v>13.47</v>
      </c>
      <c r="AB70">
        <f>BAWANA!AE70+BAWANA!AF70</f>
        <v>13.47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</v>
      </c>
      <c r="E71">
        <f>BAWANA!AM71</f>
        <v>0</v>
      </c>
      <c r="F71">
        <f t="shared" si="11"/>
        <v>256</v>
      </c>
      <c r="G71">
        <f t="shared" si="12"/>
        <v>248</v>
      </c>
      <c r="H71" s="113"/>
      <c r="I71">
        <f>BRPL_EOD!AI71+BRPL_EOD!AJ71</f>
        <v>96.83</v>
      </c>
      <c r="J71">
        <f>BYPL_EOD!AI71+BYPL_EOD!AJ71</f>
        <v>55.8</v>
      </c>
      <c r="K71">
        <f>MES_EOD!AI71+MES_EOD!AJ71</f>
        <v>5.65</v>
      </c>
      <c r="L71">
        <f>NDMC_EOD!AI71+NDMC_EOD!AJ71</f>
        <v>22.28</v>
      </c>
      <c r="M71">
        <f>TPDDL_EOD!AI71+TPDDL_EOD!AJ71</f>
        <v>67.430000000000007</v>
      </c>
      <c r="N71">
        <f t="shared" si="7"/>
        <v>247.99</v>
      </c>
      <c r="O71" s="113">
        <f t="shared" si="8"/>
        <v>9.9999999999909051E-3</v>
      </c>
      <c r="P71">
        <v>96.833904592927126</v>
      </c>
      <c r="Q71">
        <v>55.802250090729459</v>
      </c>
      <c r="R71">
        <v>5.6502278317674097</v>
      </c>
      <c r="S71">
        <v>22.280898423323521</v>
      </c>
      <c r="T71">
        <v>67.43271906125247</v>
      </c>
      <c r="U71" s="115">
        <f t="shared" si="9"/>
        <v>247.99999999999997</v>
      </c>
      <c r="V71" s="113">
        <f t="shared" si="10"/>
        <v>0</v>
      </c>
      <c r="Y71">
        <f>BAWANA!AW71+BAWANA!AX71</f>
        <v>31</v>
      </c>
      <c r="Z71">
        <f>BAWANA!BD71+BAWANA!BE71</f>
        <v>31</v>
      </c>
      <c r="AA71">
        <f>BAWANA!X71+BAWANA!Y71</f>
        <v>31</v>
      </c>
      <c r="AB71">
        <f>BAWANA!AE71+BAWANA!AF71</f>
        <v>31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</v>
      </c>
      <c r="E72">
        <f>BAWANA!AM72</f>
        <v>0</v>
      </c>
      <c r="F72">
        <f t="shared" si="11"/>
        <v>256</v>
      </c>
      <c r="G72">
        <f t="shared" si="12"/>
        <v>248</v>
      </c>
      <c r="H72" s="113"/>
      <c r="I72">
        <f>BRPL_EOD!AI72+BRPL_EOD!AJ72</f>
        <v>96.83</v>
      </c>
      <c r="J72">
        <f>BYPL_EOD!AI72+BYPL_EOD!AJ72</f>
        <v>55.8</v>
      </c>
      <c r="K72">
        <f>MES_EOD!AI72+MES_EOD!AJ72</f>
        <v>5.65</v>
      </c>
      <c r="L72">
        <f>NDMC_EOD!AI72+NDMC_EOD!AJ72</f>
        <v>22.28</v>
      </c>
      <c r="M72">
        <f>TPDDL_EOD!AI72+TPDDL_EOD!AJ72</f>
        <v>67.430000000000007</v>
      </c>
      <c r="N72">
        <f t="shared" si="7"/>
        <v>247.99</v>
      </c>
      <c r="O72" s="113">
        <f t="shared" si="8"/>
        <v>9.9999999999909051E-3</v>
      </c>
      <c r="P72">
        <v>96.833904592927126</v>
      </c>
      <c r="Q72">
        <v>55.802250090729459</v>
      </c>
      <c r="R72">
        <v>5.6502278317674097</v>
      </c>
      <c r="S72">
        <v>22.280898423323521</v>
      </c>
      <c r="T72">
        <v>67.43271906125247</v>
      </c>
      <c r="U72" s="115">
        <f t="shared" si="9"/>
        <v>247.99999999999997</v>
      </c>
      <c r="V72" s="113">
        <f t="shared" si="10"/>
        <v>0</v>
      </c>
      <c r="Y72">
        <f>BAWANA!AW72+BAWANA!AX72</f>
        <v>31</v>
      </c>
      <c r="Z72">
        <f>BAWANA!BD72+BAWANA!BE72</f>
        <v>31</v>
      </c>
      <c r="AA72">
        <f>BAWANA!X72+BAWANA!Y72</f>
        <v>31</v>
      </c>
      <c r="AB72">
        <f>BAWANA!AE72+BAWANA!AF72</f>
        <v>31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3"/>
      <c r="I73">
        <f>BRPL_EOD!AI73+BRPL_EOD!AJ73</f>
        <v>96.83</v>
      </c>
      <c r="J73">
        <f>BYPL_EOD!AI73+BYPL_EOD!AJ73</f>
        <v>55.8</v>
      </c>
      <c r="K73">
        <f>MES_EOD!AI73+MES_EOD!AJ73</f>
        <v>5.65</v>
      </c>
      <c r="L73">
        <f>NDMC_EOD!AI73+NDMC_EOD!AJ73</f>
        <v>22.28</v>
      </c>
      <c r="M73">
        <f>TPDDL_EOD!AI73+TPDDL_EOD!AJ73</f>
        <v>67.430000000000007</v>
      </c>
      <c r="N73">
        <f t="shared" si="7"/>
        <v>247.99</v>
      </c>
      <c r="O73" s="113">
        <f t="shared" si="8"/>
        <v>9.9999999999909051E-3</v>
      </c>
      <c r="P73">
        <v>96.833904592927126</v>
      </c>
      <c r="Q73">
        <v>55.802250090729459</v>
      </c>
      <c r="R73">
        <v>5.6502278317674097</v>
      </c>
      <c r="S73">
        <v>22.280898423323521</v>
      </c>
      <c r="T73">
        <v>67.43271906125247</v>
      </c>
      <c r="U73" s="115">
        <f t="shared" si="9"/>
        <v>247.99999999999997</v>
      </c>
      <c r="V73" s="113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3"/>
      <c r="I74">
        <f>BRPL_EOD!AI74+BRPL_EOD!AJ74</f>
        <v>96.83</v>
      </c>
      <c r="J74">
        <f>BYPL_EOD!AI74+BYPL_EOD!AJ74</f>
        <v>55.8</v>
      </c>
      <c r="K74">
        <f>MES_EOD!AI74+MES_EOD!AJ74</f>
        <v>5.65</v>
      </c>
      <c r="L74">
        <f>NDMC_EOD!AI74+NDMC_EOD!AJ74</f>
        <v>22.28</v>
      </c>
      <c r="M74">
        <f>TPDDL_EOD!AI74+TPDDL_EOD!AJ74</f>
        <v>67.430000000000007</v>
      </c>
      <c r="N74">
        <f t="shared" si="7"/>
        <v>247.99</v>
      </c>
      <c r="O74" s="113">
        <f t="shared" si="8"/>
        <v>9.9999999999909051E-3</v>
      </c>
      <c r="P74">
        <v>96.833904592927126</v>
      </c>
      <c r="Q74">
        <v>55.802250090729459</v>
      </c>
      <c r="R74">
        <v>5.6502278317674097</v>
      </c>
      <c r="S74">
        <v>22.280898423323521</v>
      </c>
      <c r="T74">
        <v>67.43271906125247</v>
      </c>
      <c r="U74" s="115">
        <f t="shared" si="9"/>
        <v>247.99999999999997</v>
      </c>
      <c r="V74" s="113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3"/>
      <c r="I75">
        <f>BRPL_EOD!AI75+BRPL_EOD!AJ75</f>
        <v>98.4</v>
      </c>
      <c r="J75">
        <f>BYPL_EOD!AI75+BYPL_EOD!AJ75</f>
        <v>56.7</v>
      </c>
      <c r="K75">
        <f>MES_EOD!AI75+MES_EOD!AJ75</f>
        <v>5.75</v>
      </c>
      <c r="L75">
        <f>NDMC_EOD!AI75+NDMC_EOD!AJ75</f>
        <v>22.64</v>
      </c>
      <c r="M75">
        <f>TPDDL_EOD!AI75+TPDDL_EOD!AJ75</f>
        <v>68.52</v>
      </c>
      <c r="N75">
        <f t="shared" si="7"/>
        <v>252.01</v>
      </c>
      <c r="O75" s="113">
        <f t="shared" si="8"/>
        <v>-9.9999999999909051E-3</v>
      </c>
      <c r="P75">
        <v>98.396095393039971</v>
      </c>
      <c r="Q75">
        <v>56.697750089282174</v>
      </c>
      <c r="R75">
        <v>5.749771834451014</v>
      </c>
      <c r="S75">
        <v>22.639101622951472</v>
      </c>
      <c r="T75">
        <v>68.51728106027538</v>
      </c>
      <c r="U75" s="115">
        <f t="shared" si="9"/>
        <v>252</v>
      </c>
      <c r="V75" s="113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3"/>
      <c r="I76">
        <f>BRPL_EOD!AI76+BRPL_EOD!AJ76</f>
        <v>98.4</v>
      </c>
      <c r="J76">
        <f>BYPL_EOD!AI76+BYPL_EOD!AJ76</f>
        <v>56.7</v>
      </c>
      <c r="K76">
        <f>MES_EOD!AI76+MES_EOD!AJ76</f>
        <v>5.75</v>
      </c>
      <c r="L76">
        <f>NDMC_EOD!AI76+NDMC_EOD!AJ76</f>
        <v>22.64</v>
      </c>
      <c r="M76">
        <f>TPDDL_EOD!AI76+TPDDL_EOD!AJ76</f>
        <v>68.52</v>
      </c>
      <c r="N76">
        <f t="shared" si="7"/>
        <v>252.01</v>
      </c>
      <c r="O76" s="113">
        <f t="shared" si="8"/>
        <v>-9.9999999999909051E-3</v>
      </c>
      <c r="P76">
        <v>98.396095393039971</v>
      </c>
      <c r="Q76">
        <v>56.697750089282174</v>
      </c>
      <c r="R76">
        <v>5.749771834451014</v>
      </c>
      <c r="S76">
        <v>22.639101622951472</v>
      </c>
      <c r="T76">
        <v>68.51728106027538</v>
      </c>
      <c r="U76" s="115">
        <f t="shared" si="9"/>
        <v>252</v>
      </c>
      <c r="V76" s="113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251.94000000000003</v>
      </c>
      <c r="E77">
        <f>BAWANA!AM77</f>
        <v>0</v>
      </c>
      <c r="F77">
        <f t="shared" si="11"/>
        <v>256</v>
      </c>
      <c r="G77">
        <f t="shared" si="12"/>
        <v>251.94000000000003</v>
      </c>
      <c r="H77" s="113"/>
      <c r="I77">
        <f>BRPL_EOD!AI77+BRPL_EOD!AJ77</f>
        <v>98.16</v>
      </c>
      <c r="J77">
        <f>BYPL_EOD!AI77+BYPL_EOD!AJ77</f>
        <v>56.76</v>
      </c>
      <c r="K77">
        <f>MES_EOD!AI77+MES_EOD!AJ77</f>
        <v>5.75</v>
      </c>
      <c r="L77">
        <f>NDMC_EOD!AI77+NDMC_EOD!AJ77</f>
        <v>22.67</v>
      </c>
      <c r="M77">
        <f>TPDDL_EOD!AI77+TPDDL_EOD!AJ77</f>
        <v>68.59</v>
      </c>
      <c r="N77">
        <f t="shared" si="7"/>
        <v>251.92999999999998</v>
      </c>
      <c r="O77" s="113">
        <f t="shared" si="8"/>
        <v>1.0000000000047748E-2</v>
      </c>
      <c r="P77">
        <v>98.163896320406479</v>
      </c>
      <c r="Q77">
        <v>56.76225300678761</v>
      </c>
      <c r="R77">
        <v>5.7502282380026211</v>
      </c>
      <c r="S77">
        <v>22.670899853133815</v>
      </c>
      <c r="T77">
        <v>68.592722581669534</v>
      </c>
      <c r="U77" s="115">
        <f t="shared" si="9"/>
        <v>251.94000000000005</v>
      </c>
      <c r="V77" s="113">
        <f t="shared" si="10"/>
        <v>0</v>
      </c>
      <c r="Y77">
        <f>BAWANA!AW77+BAWANA!AX77</f>
        <v>31.53</v>
      </c>
      <c r="Z77">
        <f>BAWANA!BD77+BAWANA!BE77</f>
        <v>31.53</v>
      </c>
      <c r="AA77">
        <f>BAWANA!X77+BAWANA!Y77</f>
        <v>31.53</v>
      </c>
      <c r="AB77">
        <f>BAWANA!AE77+BAWANA!AF77</f>
        <v>31.53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251.94000000000003</v>
      </c>
      <c r="E78">
        <f>BAWANA!AM78</f>
        <v>0</v>
      </c>
      <c r="F78">
        <f t="shared" si="11"/>
        <v>256</v>
      </c>
      <c r="G78">
        <f t="shared" si="12"/>
        <v>251.94000000000003</v>
      </c>
      <c r="H78" s="113"/>
      <c r="I78">
        <f>BRPL_EOD!AI78+BRPL_EOD!AJ78</f>
        <v>98.16</v>
      </c>
      <c r="J78">
        <f>BYPL_EOD!AI78+BYPL_EOD!AJ78</f>
        <v>56.76</v>
      </c>
      <c r="K78">
        <f>MES_EOD!AI78+MES_EOD!AJ78</f>
        <v>5.75</v>
      </c>
      <c r="L78">
        <f>NDMC_EOD!AI78+NDMC_EOD!AJ78</f>
        <v>22.67</v>
      </c>
      <c r="M78">
        <f>TPDDL_EOD!AI78+TPDDL_EOD!AJ78</f>
        <v>68.59</v>
      </c>
      <c r="N78">
        <f t="shared" si="7"/>
        <v>251.92999999999998</v>
      </c>
      <c r="O78" s="113">
        <f t="shared" si="8"/>
        <v>1.0000000000047748E-2</v>
      </c>
      <c r="P78">
        <v>98.163896320406479</v>
      </c>
      <c r="Q78">
        <v>56.76225300678761</v>
      </c>
      <c r="R78">
        <v>5.7502282380026211</v>
      </c>
      <c r="S78">
        <v>22.670899853133815</v>
      </c>
      <c r="T78">
        <v>68.592722581669534</v>
      </c>
      <c r="U78" s="115">
        <f t="shared" si="9"/>
        <v>251.94000000000005</v>
      </c>
      <c r="V78" s="113">
        <f t="shared" si="10"/>
        <v>0</v>
      </c>
      <c r="Y78">
        <f>BAWANA!AW78+BAWANA!AX78</f>
        <v>31.53</v>
      </c>
      <c r="Z78">
        <f>BAWANA!BD78+BAWANA!BE78</f>
        <v>31.53</v>
      </c>
      <c r="AA78">
        <f>BAWANA!X78+BAWANA!Y78</f>
        <v>31.53</v>
      </c>
      <c r="AB78">
        <f>BAWANA!AE78+BAWANA!AF78</f>
        <v>31.53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232.05</v>
      </c>
      <c r="E79">
        <f>BAWANA!AM79</f>
        <v>0</v>
      </c>
      <c r="F79">
        <f t="shared" si="11"/>
        <v>256</v>
      </c>
      <c r="G79">
        <f t="shared" si="12"/>
        <v>232.05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0</v>
      </c>
      <c r="P79">
        <v>99.61</v>
      </c>
      <c r="Q79">
        <v>57.6</v>
      </c>
      <c r="R79">
        <v>5.84</v>
      </c>
      <c r="S79">
        <v>19</v>
      </c>
      <c r="T79">
        <v>50</v>
      </c>
      <c r="U79" s="115">
        <f t="shared" si="9"/>
        <v>232.05</v>
      </c>
      <c r="V79" s="113">
        <f t="shared" si="10"/>
        <v>0</v>
      </c>
      <c r="Y79">
        <f>BAWANA!AW79+BAWANA!AX79</f>
        <v>5.95</v>
      </c>
      <c r="Z79">
        <f>BAWANA!BD79+BAWANA!BE79</f>
        <v>32</v>
      </c>
      <c r="AA79">
        <f>BAWANA!X79+BAWANA!Y79</f>
        <v>5.95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232.05</v>
      </c>
      <c r="E80">
        <f>BAWANA!AM80</f>
        <v>0</v>
      </c>
      <c r="F80">
        <f t="shared" si="11"/>
        <v>256</v>
      </c>
      <c r="G80">
        <f t="shared" si="12"/>
        <v>232.05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0</v>
      </c>
      <c r="P80">
        <v>99.61</v>
      </c>
      <c r="Q80">
        <v>57.6</v>
      </c>
      <c r="R80">
        <v>5.84</v>
      </c>
      <c r="S80">
        <v>19</v>
      </c>
      <c r="T80">
        <v>50</v>
      </c>
      <c r="U80" s="115">
        <f t="shared" si="9"/>
        <v>232.05</v>
      </c>
      <c r="V80" s="113">
        <f t="shared" si="10"/>
        <v>0</v>
      </c>
      <c r="Y80">
        <f>BAWANA!AW80+BAWANA!AX80</f>
        <v>5.95</v>
      </c>
      <c r="Z80">
        <f>BAWANA!BD80+BAWANA!BE80</f>
        <v>32</v>
      </c>
      <c r="AA80">
        <f>BAWANA!X80+BAWANA!Y80</f>
        <v>5.95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221.84000000000003</v>
      </c>
      <c r="E81">
        <f>BAWANA!AM81</f>
        <v>0</v>
      </c>
      <c r="F81">
        <f t="shared" si="11"/>
        <v>256</v>
      </c>
      <c r="G81">
        <f t="shared" si="12"/>
        <v>221.84000000000003</v>
      </c>
      <c r="H81" s="113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52.39</v>
      </c>
      <c r="N81">
        <f t="shared" si="7"/>
        <v>221.84000000000003</v>
      </c>
      <c r="O81" s="113">
        <f t="shared" si="8"/>
        <v>0</v>
      </c>
      <c r="P81">
        <v>99.61</v>
      </c>
      <c r="Q81">
        <v>45</v>
      </c>
      <c r="R81">
        <v>5.84</v>
      </c>
      <c r="S81">
        <v>19</v>
      </c>
      <c r="T81">
        <v>52.39</v>
      </c>
      <c r="U81" s="115">
        <f t="shared" si="9"/>
        <v>221.84000000000003</v>
      </c>
      <c r="V81" s="113">
        <f t="shared" si="10"/>
        <v>0</v>
      </c>
      <c r="Y81">
        <f>BAWANA!AW81+BAWANA!AX81</f>
        <v>24.08</v>
      </c>
      <c r="Z81">
        <f>BAWANA!BD81+BAWANA!BE81</f>
        <v>24.08</v>
      </c>
      <c r="AA81">
        <f>BAWANA!X81+BAWANA!Y81</f>
        <v>24.08</v>
      </c>
      <c r="AB81">
        <f>BAWANA!AE81+BAWANA!AF81</f>
        <v>24.08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221.84000000000003</v>
      </c>
      <c r="E82">
        <f>BAWANA!AM82</f>
        <v>0</v>
      </c>
      <c r="F82">
        <f t="shared" si="11"/>
        <v>256</v>
      </c>
      <c r="G82">
        <f t="shared" si="12"/>
        <v>221.84000000000003</v>
      </c>
      <c r="H82" s="113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52.39</v>
      </c>
      <c r="N82">
        <f t="shared" si="7"/>
        <v>221.84000000000003</v>
      </c>
      <c r="O82" s="113">
        <f t="shared" si="8"/>
        <v>0</v>
      </c>
      <c r="P82">
        <v>99.61</v>
      </c>
      <c r="Q82">
        <v>45</v>
      </c>
      <c r="R82">
        <v>5.84</v>
      </c>
      <c r="S82">
        <v>19</v>
      </c>
      <c r="T82">
        <v>52.39</v>
      </c>
      <c r="U82" s="115">
        <f t="shared" si="9"/>
        <v>221.84000000000003</v>
      </c>
      <c r="V82" s="113">
        <f t="shared" si="10"/>
        <v>0</v>
      </c>
      <c r="Y82">
        <f>BAWANA!AW82+BAWANA!AX82</f>
        <v>24.08</v>
      </c>
      <c r="Z82">
        <f>BAWANA!BD82+BAWANA!BE82</f>
        <v>24.08</v>
      </c>
      <c r="AA82">
        <f>BAWANA!X82+BAWANA!Y82</f>
        <v>24.08</v>
      </c>
      <c r="AB82">
        <f>BAWANA!AE82+BAWANA!AF82</f>
        <v>24.08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221.84000000000003</v>
      </c>
      <c r="E83">
        <f>BAWANA!AM83</f>
        <v>0</v>
      </c>
      <c r="F83">
        <f t="shared" si="11"/>
        <v>256</v>
      </c>
      <c r="G83">
        <f t="shared" si="12"/>
        <v>221.84000000000003</v>
      </c>
      <c r="H83" s="113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52.39</v>
      </c>
      <c r="N83">
        <f t="shared" si="7"/>
        <v>221.84000000000003</v>
      </c>
      <c r="O83" s="113">
        <f t="shared" si="8"/>
        <v>0</v>
      </c>
      <c r="P83">
        <v>99.61</v>
      </c>
      <c r="Q83">
        <v>45</v>
      </c>
      <c r="R83">
        <v>5.84</v>
      </c>
      <c r="S83">
        <v>19</v>
      </c>
      <c r="T83">
        <v>52.39</v>
      </c>
      <c r="U83" s="115">
        <f t="shared" si="9"/>
        <v>221.84000000000003</v>
      </c>
      <c r="V83" s="113">
        <f t="shared" si="10"/>
        <v>0</v>
      </c>
      <c r="Y83">
        <f>BAWANA!AW83+BAWANA!AX83</f>
        <v>24.08</v>
      </c>
      <c r="Z83">
        <f>BAWANA!BD83+BAWANA!BE83</f>
        <v>24.08</v>
      </c>
      <c r="AA83">
        <f>BAWANA!X83+BAWANA!Y83</f>
        <v>24.08</v>
      </c>
      <c r="AB83">
        <f>BAWANA!AE83+BAWANA!AF83</f>
        <v>24.08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221.84000000000003</v>
      </c>
      <c r="E84">
        <f>BAWANA!AM84</f>
        <v>0</v>
      </c>
      <c r="F84">
        <f t="shared" si="11"/>
        <v>256</v>
      </c>
      <c r="G84">
        <f t="shared" si="12"/>
        <v>221.84000000000003</v>
      </c>
      <c r="H84" s="113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52.39</v>
      </c>
      <c r="N84">
        <f t="shared" si="7"/>
        <v>221.84000000000003</v>
      </c>
      <c r="O84" s="113">
        <f t="shared" si="8"/>
        <v>0</v>
      </c>
      <c r="P84">
        <v>99.61</v>
      </c>
      <c r="Q84">
        <v>45</v>
      </c>
      <c r="R84">
        <v>5.84</v>
      </c>
      <c r="S84">
        <v>19</v>
      </c>
      <c r="T84">
        <v>52.39</v>
      </c>
      <c r="U84" s="115">
        <f t="shared" si="9"/>
        <v>221.84000000000003</v>
      </c>
      <c r="V84" s="113">
        <f t="shared" si="10"/>
        <v>0</v>
      </c>
      <c r="Y84">
        <f>BAWANA!AW84+BAWANA!AX84</f>
        <v>24.08</v>
      </c>
      <c r="Z84">
        <f>BAWANA!BD84+BAWANA!BE84</f>
        <v>24.08</v>
      </c>
      <c r="AA84">
        <f>BAWANA!X84+BAWANA!Y84</f>
        <v>24.08</v>
      </c>
      <c r="AB84">
        <f>BAWANA!AE84+BAWANA!AF84</f>
        <v>24.08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221.84000000000003</v>
      </c>
      <c r="E85">
        <f>BAWANA!AM85</f>
        <v>0</v>
      </c>
      <c r="F85">
        <f t="shared" si="11"/>
        <v>256</v>
      </c>
      <c r="G85">
        <f t="shared" si="12"/>
        <v>221.84000000000003</v>
      </c>
      <c r="H85" s="113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52.39</v>
      </c>
      <c r="N85">
        <f t="shared" si="7"/>
        <v>221.84000000000003</v>
      </c>
      <c r="O85" s="113">
        <f t="shared" si="8"/>
        <v>0</v>
      </c>
      <c r="P85">
        <v>99.61</v>
      </c>
      <c r="Q85">
        <v>45</v>
      </c>
      <c r="R85">
        <v>5.84</v>
      </c>
      <c r="S85">
        <v>19</v>
      </c>
      <c r="T85">
        <v>52.39</v>
      </c>
      <c r="U85" s="115">
        <f t="shared" si="9"/>
        <v>221.84000000000003</v>
      </c>
      <c r="V85" s="113">
        <f t="shared" si="10"/>
        <v>0</v>
      </c>
      <c r="Y85">
        <f>BAWANA!AW85+BAWANA!AX85</f>
        <v>24.08</v>
      </c>
      <c r="Z85">
        <f>BAWANA!BD85+BAWANA!BE85</f>
        <v>24.08</v>
      </c>
      <c r="AA85">
        <f>BAWANA!X85+BAWANA!Y85</f>
        <v>24.08</v>
      </c>
      <c r="AB85">
        <f>BAWANA!AE85+BAWANA!AF85</f>
        <v>24.08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221.84000000000003</v>
      </c>
      <c r="E86">
        <f>BAWANA!AM86</f>
        <v>0</v>
      </c>
      <c r="F86">
        <f t="shared" si="11"/>
        <v>256</v>
      </c>
      <c r="G86">
        <f t="shared" si="12"/>
        <v>221.84000000000003</v>
      </c>
      <c r="H86" s="113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52.39</v>
      </c>
      <c r="N86">
        <f t="shared" si="7"/>
        <v>221.84000000000003</v>
      </c>
      <c r="O86" s="113">
        <f t="shared" si="8"/>
        <v>0</v>
      </c>
      <c r="P86">
        <v>99.61</v>
      </c>
      <c r="Q86">
        <v>45</v>
      </c>
      <c r="R86">
        <v>5.84</v>
      </c>
      <c r="S86">
        <v>19</v>
      </c>
      <c r="T86">
        <v>52.39</v>
      </c>
      <c r="U86" s="115">
        <f t="shared" si="9"/>
        <v>221.84000000000003</v>
      </c>
      <c r="V86" s="113">
        <f t="shared" si="10"/>
        <v>0</v>
      </c>
      <c r="Y86">
        <f>BAWANA!AW86+BAWANA!AX86</f>
        <v>24.08</v>
      </c>
      <c r="Z86">
        <f>BAWANA!BD86+BAWANA!BE86</f>
        <v>24.08</v>
      </c>
      <c r="AA86">
        <f>BAWANA!X86+BAWANA!Y86</f>
        <v>24.08</v>
      </c>
      <c r="AB86">
        <f>BAWANA!AE86+BAWANA!AF86</f>
        <v>24.08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221.84000000000003</v>
      </c>
      <c r="E87">
        <f>BAWANA!AM87</f>
        <v>0</v>
      </c>
      <c r="F87">
        <f t="shared" si="11"/>
        <v>256</v>
      </c>
      <c r="G87">
        <f t="shared" si="12"/>
        <v>221.84000000000003</v>
      </c>
      <c r="H87" s="113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52.39</v>
      </c>
      <c r="N87">
        <f t="shared" si="7"/>
        <v>221.84000000000003</v>
      </c>
      <c r="O87" s="113">
        <f t="shared" si="8"/>
        <v>0</v>
      </c>
      <c r="P87">
        <v>99.61</v>
      </c>
      <c r="Q87">
        <v>45</v>
      </c>
      <c r="R87">
        <v>5.84</v>
      </c>
      <c r="S87">
        <v>19</v>
      </c>
      <c r="T87">
        <v>52.39</v>
      </c>
      <c r="U87" s="115">
        <f t="shared" si="9"/>
        <v>221.84000000000003</v>
      </c>
      <c r="V87" s="113">
        <f t="shared" si="10"/>
        <v>0</v>
      </c>
      <c r="Y87">
        <f>BAWANA!AW87+BAWANA!AX87</f>
        <v>24.08</v>
      </c>
      <c r="Z87">
        <f>BAWANA!BD87+BAWANA!BE87</f>
        <v>24.08</v>
      </c>
      <c r="AA87">
        <f>BAWANA!X87+BAWANA!Y87</f>
        <v>24.08</v>
      </c>
      <c r="AB87">
        <f>BAWANA!AE87+BAWANA!AF87</f>
        <v>24.08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221.84000000000003</v>
      </c>
      <c r="E88">
        <f>BAWANA!AM88</f>
        <v>0</v>
      </c>
      <c r="F88">
        <f t="shared" si="11"/>
        <v>256</v>
      </c>
      <c r="G88">
        <f t="shared" si="12"/>
        <v>221.84000000000003</v>
      </c>
      <c r="H88" s="113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52.39</v>
      </c>
      <c r="N88">
        <f t="shared" si="7"/>
        <v>221.84000000000003</v>
      </c>
      <c r="O88" s="113">
        <f t="shared" si="8"/>
        <v>0</v>
      </c>
      <c r="P88">
        <v>99.61</v>
      </c>
      <c r="Q88">
        <v>45</v>
      </c>
      <c r="R88">
        <v>5.84</v>
      </c>
      <c r="S88">
        <v>19</v>
      </c>
      <c r="T88">
        <v>52.39</v>
      </c>
      <c r="U88" s="115">
        <f t="shared" si="9"/>
        <v>221.84000000000003</v>
      </c>
      <c r="V88" s="113">
        <f t="shared" si="10"/>
        <v>0</v>
      </c>
      <c r="Y88">
        <f>BAWANA!AW88+BAWANA!AX88</f>
        <v>24.08</v>
      </c>
      <c r="Z88">
        <f>BAWANA!BD88+BAWANA!BE88</f>
        <v>24.08</v>
      </c>
      <c r="AA88">
        <f>BAWANA!X88+BAWANA!Y88</f>
        <v>24.08</v>
      </c>
      <c r="AB88">
        <f>BAWANA!AE88+BAWANA!AF88</f>
        <v>24.08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221.84000000000003</v>
      </c>
      <c r="E89">
        <f>BAWANA!AM89</f>
        <v>0</v>
      </c>
      <c r="F89">
        <f t="shared" si="11"/>
        <v>256</v>
      </c>
      <c r="G89">
        <f t="shared" si="12"/>
        <v>221.84000000000003</v>
      </c>
      <c r="H89" s="113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52.39</v>
      </c>
      <c r="N89">
        <f t="shared" si="7"/>
        <v>221.84000000000003</v>
      </c>
      <c r="O89" s="113">
        <f t="shared" si="8"/>
        <v>0</v>
      </c>
      <c r="P89">
        <v>99.61</v>
      </c>
      <c r="Q89">
        <v>45</v>
      </c>
      <c r="R89">
        <v>5.84</v>
      </c>
      <c r="S89">
        <v>19</v>
      </c>
      <c r="T89">
        <v>52.39</v>
      </c>
      <c r="U89" s="115">
        <f t="shared" si="9"/>
        <v>221.84000000000003</v>
      </c>
      <c r="V89" s="113">
        <f t="shared" si="10"/>
        <v>0</v>
      </c>
      <c r="Y89">
        <f>BAWANA!AW89+BAWANA!AX89</f>
        <v>24.08</v>
      </c>
      <c r="Z89">
        <f>BAWANA!BD89+BAWANA!BE89</f>
        <v>24.08</v>
      </c>
      <c r="AA89">
        <f>BAWANA!X89+BAWANA!Y89</f>
        <v>24.08</v>
      </c>
      <c r="AB89">
        <f>BAWANA!AE89+BAWANA!AF89</f>
        <v>24.08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221.84000000000003</v>
      </c>
      <c r="E90">
        <f>BAWANA!AM90</f>
        <v>0</v>
      </c>
      <c r="F90">
        <f t="shared" si="11"/>
        <v>256</v>
      </c>
      <c r="G90">
        <f t="shared" si="12"/>
        <v>221.84000000000003</v>
      </c>
      <c r="H90" s="113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52.39</v>
      </c>
      <c r="N90">
        <f t="shared" si="7"/>
        <v>221.84000000000003</v>
      </c>
      <c r="O90" s="113">
        <f t="shared" si="8"/>
        <v>0</v>
      </c>
      <c r="P90">
        <v>99.61</v>
      </c>
      <c r="Q90">
        <v>45</v>
      </c>
      <c r="R90">
        <v>5.84</v>
      </c>
      <c r="S90">
        <v>19</v>
      </c>
      <c r="T90">
        <v>52.39</v>
      </c>
      <c r="U90" s="115">
        <f t="shared" si="9"/>
        <v>221.84000000000003</v>
      </c>
      <c r="V90" s="113">
        <f t="shared" si="10"/>
        <v>0</v>
      </c>
      <c r="Y90">
        <f>BAWANA!AW90+BAWANA!AX90</f>
        <v>24.08</v>
      </c>
      <c r="Z90">
        <f>BAWANA!BD90+BAWANA!BE90</f>
        <v>24.08</v>
      </c>
      <c r="AA90">
        <f>BAWANA!X90+BAWANA!Y90</f>
        <v>24.08</v>
      </c>
      <c r="AB90">
        <f>BAWANA!AE90+BAWANA!AF90</f>
        <v>24.08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221.84000000000003</v>
      </c>
      <c r="E91">
        <f>BAWANA!AM91</f>
        <v>0</v>
      </c>
      <c r="F91">
        <f t="shared" si="11"/>
        <v>256</v>
      </c>
      <c r="G91">
        <f t="shared" si="12"/>
        <v>221.84000000000003</v>
      </c>
      <c r="H91" s="113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52.39</v>
      </c>
      <c r="N91">
        <f t="shared" si="7"/>
        <v>221.84000000000003</v>
      </c>
      <c r="O91" s="113">
        <f t="shared" si="8"/>
        <v>0</v>
      </c>
      <c r="P91">
        <v>99.61</v>
      </c>
      <c r="Q91">
        <v>45</v>
      </c>
      <c r="R91">
        <v>5.84</v>
      </c>
      <c r="S91">
        <v>19</v>
      </c>
      <c r="T91">
        <v>52.39</v>
      </c>
      <c r="U91" s="115">
        <f t="shared" si="9"/>
        <v>221.84000000000003</v>
      </c>
      <c r="V91" s="113">
        <f t="shared" si="10"/>
        <v>0</v>
      </c>
      <c r="Y91">
        <f>BAWANA!AW91+BAWANA!AX91</f>
        <v>24.08</v>
      </c>
      <c r="Z91">
        <f>BAWANA!BD91+BAWANA!BE91</f>
        <v>24.08</v>
      </c>
      <c r="AA91">
        <f>BAWANA!X91+BAWANA!Y91</f>
        <v>24.08</v>
      </c>
      <c r="AB91">
        <f>BAWANA!AE91+BAWANA!AF91</f>
        <v>24.08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221.84000000000003</v>
      </c>
      <c r="E92">
        <f>BAWANA!AM92</f>
        <v>0</v>
      </c>
      <c r="F92">
        <f t="shared" si="11"/>
        <v>256</v>
      </c>
      <c r="G92">
        <f t="shared" si="12"/>
        <v>221.84000000000003</v>
      </c>
      <c r="H92" s="113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52.39</v>
      </c>
      <c r="N92">
        <f t="shared" si="7"/>
        <v>221.84000000000003</v>
      </c>
      <c r="O92" s="113">
        <f t="shared" si="8"/>
        <v>0</v>
      </c>
      <c r="P92">
        <v>99.61</v>
      </c>
      <c r="Q92">
        <v>45</v>
      </c>
      <c r="R92">
        <v>5.84</v>
      </c>
      <c r="S92">
        <v>19</v>
      </c>
      <c r="T92">
        <v>52.39</v>
      </c>
      <c r="U92" s="115">
        <f t="shared" si="9"/>
        <v>221.84000000000003</v>
      </c>
      <c r="V92" s="113">
        <f t="shared" si="10"/>
        <v>0</v>
      </c>
      <c r="Y92">
        <f>BAWANA!AW92+BAWANA!AX92</f>
        <v>24.08</v>
      </c>
      <c r="Z92">
        <f>BAWANA!BD92+BAWANA!BE92</f>
        <v>24.08</v>
      </c>
      <c r="AA92">
        <f>BAWANA!X92+BAWANA!Y92</f>
        <v>24.08</v>
      </c>
      <c r="AB92">
        <f>BAWANA!AE92+BAWANA!AF92</f>
        <v>24.08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221.84000000000003</v>
      </c>
      <c r="E93">
        <f>BAWANA!AM93</f>
        <v>0</v>
      </c>
      <c r="F93">
        <f t="shared" si="11"/>
        <v>256</v>
      </c>
      <c r="G93">
        <f t="shared" si="12"/>
        <v>221.84000000000003</v>
      </c>
      <c r="H93" s="113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52.39</v>
      </c>
      <c r="N93">
        <f t="shared" si="7"/>
        <v>221.84000000000003</v>
      </c>
      <c r="O93" s="113">
        <f t="shared" si="8"/>
        <v>0</v>
      </c>
      <c r="P93">
        <v>99.61</v>
      </c>
      <c r="Q93">
        <v>45</v>
      </c>
      <c r="R93">
        <v>5.84</v>
      </c>
      <c r="S93">
        <v>19</v>
      </c>
      <c r="T93">
        <v>52.39</v>
      </c>
      <c r="U93" s="115">
        <f t="shared" si="9"/>
        <v>221.84000000000003</v>
      </c>
      <c r="V93" s="113">
        <f t="shared" si="10"/>
        <v>0</v>
      </c>
      <c r="Y93">
        <f>BAWANA!AW93+BAWANA!AX93</f>
        <v>24.08</v>
      </c>
      <c r="Z93">
        <f>BAWANA!BD93+BAWANA!BE93</f>
        <v>24.08</v>
      </c>
      <c r="AA93">
        <f>BAWANA!X93+BAWANA!Y93</f>
        <v>24.08</v>
      </c>
      <c r="AB93">
        <f>BAWANA!AE93+BAWANA!AF93</f>
        <v>24.08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221.84000000000003</v>
      </c>
      <c r="E94">
        <f>BAWANA!AM94</f>
        <v>0</v>
      </c>
      <c r="F94">
        <f t="shared" si="11"/>
        <v>256</v>
      </c>
      <c r="G94">
        <f t="shared" si="12"/>
        <v>221.84000000000003</v>
      </c>
      <c r="H94" s="113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52.39</v>
      </c>
      <c r="N94">
        <f t="shared" si="7"/>
        <v>221.84000000000003</v>
      </c>
      <c r="O94" s="113">
        <f t="shared" si="8"/>
        <v>0</v>
      </c>
      <c r="P94">
        <v>99.61</v>
      </c>
      <c r="Q94">
        <v>45</v>
      </c>
      <c r="R94">
        <v>5.84</v>
      </c>
      <c r="S94">
        <v>19</v>
      </c>
      <c r="T94">
        <v>52.39</v>
      </c>
      <c r="U94" s="115">
        <f t="shared" si="9"/>
        <v>221.84000000000003</v>
      </c>
      <c r="V94" s="113">
        <f t="shared" si="10"/>
        <v>0</v>
      </c>
      <c r="Y94">
        <f>BAWANA!AW94+BAWANA!AX94</f>
        <v>24.08</v>
      </c>
      <c r="Z94">
        <f>BAWANA!BD94+BAWANA!BE94</f>
        <v>24.08</v>
      </c>
      <c r="AA94">
        <f>BAWANA!X94+BAWANA!Y94</f>
        <v>24.08</v>
      </c>
      <c r="AB94">
        <f>BAWANA!AE94+BAWANA!AF94</f>
        <v>24.08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221.84000000000003</v>
      </c>
      <c r="E95">
        <f>BAWANA!AM95</f>
        <v>0</v>
      </c>
      <c r="F95">
        <f t="shared" si="11"/>
        <v>256</v>
      </c>
      <c r="G95">
        <f t="shared" si="12"/>
        <v>221.84000000000003</v>
      </c>
      <c r="H95" s="113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52.39</v>
      </c>
      <c r="N95">
        <f t="shared" si="7"/>
        <v>221.84000000000003</v>
      </c>
      <c r="O95" s="113">
        <f t="shared" si="8"/>
        <v>0</v>
      </c>
      <c r="P95">
        <v>99.61</v>
      </c>
      <c r="Q95">
        <v>45</v>
      </c>
      <c r="R95">
        <v>5.84</v>
      </c>
      <c r="S95">
        <v>19</v>
      </c>
      <c r="T95">
        <v>52.39</v>
      </c>
      <c r="U95" s="115">
        <f t="shared" si="9"/>
        <v>221.84000000000003</v>
      </c>
      <c r="V95" s="113">
        <f t="shared" si="10"/>
        <v>0</v>
      </c>
      <c r="Y95">
        <f>BAWANA!AW95+BAWANA!AX95</f>
        <v>24.08</v>
      </c>
      <c r="Z95">
        <f>BAWANA!BD95+BAWANA!BE95</f>
        <v>24.08</v>
      </c>
      <c r="AA95">
        <f>BAWANA!X95+BAWANA!Y95</f>
        <v>24.08</v>
      </c>
      <c r="AB95">
        <f>BAWANA!AE95+BAWANA!AF95</f>
        <v>24.08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221.84000000000003</v>
      </c>
      <c r="E96">
        <f>BAWANA!AM96</f>
        <v>0</v>
      </c>
      <c r="F96">
        <f t="shared" si="11"/>
        <v>256</v>
      </c>
      <c r="G96">
        <f t="shared" si="12"/>
        <v>221.84000000000003</v>
      </c>
      <c r="H96" s="113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52.39</v>
      </c>
      <c r="N96">
        <f t="shared" si="7"/>
        <v>221.84000000000003</v>
      </c>
      <c r="O96" s="113">
        <f t="shared" si="8"/>
        <v>0</v>
      </c>
      <c r="P96">
        <v>99.61</v>
      </c>
      <c r="Q96">
        <v>45</v>
      </c>
      <c r="R96">
        <v>5.84</v>
      </c>
      <c r="S96">
        <v>19</v>
      </c>
      <c r="T96">
        <v>52.39</v>
      </c>
      <c r="U96" s="115">
        <f t="shared" si="9"/>
        <v>221.84000000000003</v>
      </c>
      <c r="V96" s="113">
        <f t="shared" si="10"/>
        <v>0</v>
      </c>
      <c r="Y96">
        <f>BAWANA!AW96+BAWANA!AX96</f>
        <v>24.08</v>
      </c>
      <c r="Z96">
        <f>BAWANA!BD96+BAWANA!BE96</f>
        <v>24.08</v>
      </c>
      <c r="AA96">
        <f>BAWANA!X96+BAWANA!Y96</f>
        <v>24.08</v>
      </c>
      <c r="AB96">
        <f>BAWANA!AE96+BAWANA!AF96</f>
        <v>24.08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221.84000000000003</v>
      </c>
      <c r="E97">
        <f>BAWANA!AM97</f>
        <v>0</v>
      </c>
      <c r="F97">
        <f t="shared" si="11"/>
        <v>256</v>
      </c>
      <c r="G97">
        <f t="shared" si="12"/>
        <v>221.84000000000003</v>
      </c>
      <c r="H97" s="113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52.39</v>
      </c>
      <c r="N97">
        <f t="shared" si="7"/>
        <v>221.84000000000003</v>
      </c>
      <c r="O97" s="113">
        <f t="shared" si="8"/>
        <v>0</v>
      </c>
      <c r="P97">
        <v>99.61</v>
      </c>
      <c r="Q97">
        <v>45</v>
      </c>
      <c r="R97">
        <v>5.84</v>
      </c>
      <c r="S97">
        <v>19</v>
      </c>
      <c r="T97">
        <v>52.39</v>
      </c>
      <c r="U97" s="115">
        <f t="shared" si="9"/>
        <v>221.84000000000003</v>
      </c>
      <c r="V97" s="113">
        <f t="shared" si="10"/>
        <v>0</v>
      </c>
      <c r="Y97">
        <f>BAWANA!AW97+BAWANA!AX97</f>
        <v>24.08</v>
      </c>
      <c r="Z97">
        <f>BAWANA!BD97+BAWANA!BE97</f>
        <v>24.08</v>
      </c>
      <c r="AA97">
        <f>BAWANA!X97+BAWANA!Y97</f>
        <v>24.08</v>
      </c>
      <c r="AB97">
        <f>BAWANA!AE97+BAWANA!AF97</f>
        <v>24.08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221.84000000000003</v>
      </c>
      <c r="E98">
        <f>BAWANA!AM98</f>
        <v>0</v>
      </c>
      <c r="F98">
        <f t="shared" si="11"/>
        <v>256</v>
      </c>
      <c r="G98">
        <f t="shared" si="12"/>
        <v>221.84000000000003</v>
      </c>
      <c r="H98" s="113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52.39</v>
      </c>
      <c r="N98">
        <f t="shared" si="7"/>
        <v>221.84000000000003</v>
      </c>
      <c r="O98" s="113">
        <f t="shared" si="8"/>
        <v>0</v>
      </c>
      <c r="P98">
        <v>99.61</v>
      </c>
      <c r="Q98">
        <v>45</v>
      </c>
      <c r="R98">
        <v>5.84</v>
      </c>
      <c r="S98">
        <v>19</v>
      </c>
      <c r="T98">
        <v>52.39</v>
      </c>
      <c r="U98" s="115">
        <f t="shared" si="9"/>
        <v>221.84000000000003</v>
      </c>
      <c r="V98" s="113">
        <f t="shared" si="10"/>
        <v>0</v>
      </c>
      <c r="Y98">
        <f>BAWANA!AW98+BAWANA!AX98</f>
        <v>24.08</v>
      </c>
      <c r="Z98">
        <f>BAWANA!BD98+BAWANA!BE98</f>
        <v>24.08</v>
      </c>
      <c r="AA98">
        <f>BAWANA!X98+BAWANA!Y98</f>
        <v>24.08</v>
      </c>
      <c r="AB98">
        <f>BAWANA!AE98+BAWANA!AF98</f>
        <v>24.08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5.3291950000000021</v>
      </c>
      <c r="E99" s="115">
        <f t="shared" si="14"/>
        <v>0</v>
      </c>
      <c r="F99" s="115">
        <f t="shared" si="14"/>
        <v>6.1440000000000001</v>
      </c>
      <c r="G99" s="115">
        <f t="shared" si="14"/>
        <v>5.3291950000000021</v>
      </c>
      <c r="H99" s="115"/>
      <c r="I99" s="115">
        <f t="shared" si="14"/>
        <v>2.196330000000001</v>
      </c>
      <c r="J99" s="115">
        <f t="shared" si="14"/>
        <v>1.1499899999999994</v>
      </c>
      <c r="K99" s="115">
        <f t="shared" si="14"/>
        <v>0.13987999999999987</v>
      </c>
      <c r="L99" s="115">
        <f t="shared" si="14"/>
        <v>0.47449500000000033</v>
      </c>
      <c r="M99" s="115">
        <f t="shared" si="14"/>
        <v>1.3686150000000035</v>
      </c>
      <c r="N99" s="115">
        <f t="shared" si="14"/>
        <v>5.3293100000000031</v>
      </c>
      <c r="O99" s="115">
        <f t="shared" si="14"/>
        <v>-1.1499999999986699E-4</v>
      </c>
      <c r="P99" s="115">
        <f t="shared" si="14"/>
        <v>2.1962851820906537</v>
      </c>
      <c r="Q99" s="115">
        <f t="shared" si="14"/>
        <v>1.1499643641427411</v>
      </c>
      <c r="R99" s="115">
        <f t="shared" si="14"/>
        <v>0.13987685577215764</v>
      </c>
      <c r="S99" s="115">
        <f t="shared" si="14"/>
        <v>0.47448448922374931</v>
      </c>
      <c r="T99" s="115">
        <f t="shared" si="14"/>
        <v>1.368584108770698</v>
      </c>
      <c r="U99" s="115">
        <f t="shared" si="14"/>
        <v>5.3291950000000021</v>
      </c>
      <c r="V99" s="115">
        <f t="shared" si="10"/>
        <v>0</v>
      </c>
      <c r="Y99" s="115">
        <f>SUM(Y3:Y98)/4000</f>
        <v>0.61139000000000043</v>
      </c>
      <c r="Z99" s="115">
        <f t="shared" ref="Z99:AD99" si="15">SUM(Z3:Z98)/4000</f>
        <v>0.62441500000000039</v>
      </c>
      <c r="AA99" s="115">
        <f t="shared" si="15"/>
        <v>0.61139000000000043</v>
      </c>
      <c r="AB99" s="115">
        <f t="shared" si="15"/>
        <v>0.62441500000000039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1020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816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0.255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0.20399999999999999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436.2</v>
      </c>
      <c r="M3">
        <v>92</v>
      </c>
      <c r="N3">
        <v>118.76</v>
      </c>
      <c r="O3">
        <v>0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418.77</v>
      </c>
      <c r="V3">
        <v>20.8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9.1300000000000008</v>
      </c>
      <c r="AE3">
        <v>16.48</v>
      </c>
      <c r="AF3">
        <v>8.8699999999999992</v>
      </c>
      <c r="AG3">
        <v>42.08</v>
      </c>
      <c r="AH3">
        <v>0</v>
      </c>
      <c r="AI3">
        <v>0</v>
      </c>
      <c r="AJ3">
        <v>0</v>
      </c>
      <c r="AK3">
        <v>52.29</v>
      </c>
      <c r="AL3">
        <v>12.78</v>
      </c>
      <c r="AM3">
        <v>0</v>
      </c>
      <c r="AN3">
        <v>0</v>
      </c>
      <c r="AO3">
        <v>0</v>
      </c>
      <c r="AP3">
        <v>11.92</v>
      </c>
      <c r="AQ3">
        <v>0</v>
      </c>
      <c r="AR3">
        <v>0.66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2211.9900000000002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436.2</v>
      </c>
      <c r="M4">
        <v>92</v>
      </c>
      <c r="N4">
        <v>118.76</v>
      </c>
      <c r="O4">
        <v>0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418.77</v>
      </c>
      <c r="V4">
        <v>20.8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9.1300000000000008</v>
      </c>
      <c r="AE4">
        <v>16.48</v>
      </c>
      <c r="AF4">
        <v>8.8699999999999992</v>
      </c>
      <c r="AG4">
        <v>42.08</v>
      </c>
      <c r="AH4">
        <v>0</v>
      </c>
      <c r="AI4">
        <v>0</v>
      </c>
      <c r="AJ4">
        <v>0</v>
      </c>
      <c r="AK4">
        <v>52.29</v>
      </c>
      <c r="AL4">
        <v>25.57</v>
      </c>
      <c r="AM4">
        <v>0</v>
      </c>
      <c r="AN4">
        <v>0</v>
      </c>
      <c r="AO4">
        <v>0</v>
      </c>
      <c r="AP4">
        <v>11.92</v>
      </c>
      <c r="AQ4">
        <v>0</v>
      </c>
      <c r="AR4">
        <v>0.66</v>
      </c>
      <c r="AS4">
        <v>4.57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2224.7800000000002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436.2</v>
      </c>
      <c r="M5">
        <v>92</v>
      </c>
      <c r="N5">
        <v>118.76</v>
      </c>
      <c r="O5">
        <v>0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418.77</v>
      </c>
      <c r="V5">
        <v>20.8</v>
      </c>
      <c r="W5">
        <v>44.92</v>
      </c>
      <c r="X5">
        <v>139.52000000000001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9.1300000000000008</v>
      </c>
      <c r="AE5">
        <v>16.48</v>
      </c>
      <c r="AF5">
        <v>8.8699999999999992</v>
      </c>
      <c r="AG5">
        <v>42.08</v>
      </c>
      <c r="AH5">
        <v>0</v>
      </c>
      <c r="AI5">
        <v>0</v>
      </c>
      <c r="AJ5">
        <v>0</v>
      </c>
      <c r="AK5">
        <v>52.29</v>
      </c>
      <c r="AL5">
        <v>69.72</v>
      </c>
      <c r="AM5">
        <v>0</v>
      </c>
      <c r="AN5">
        <v>0</v>
      </c>
      <c r="AO5">
        <v>0</v>
      </c>
      <c r="AP5">
        <v>5.13</v>
      </c>
      <c r="AQ5">
        <v>0</v>
      </c>
      <c r="AR5">
        <v>0.66</v>
      </c>
      <c r="AS5">
        <v>4.57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2253.36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436.2</v>
      </c>
      <c r="M6">
        <v>92</v>
      </c>
      <c r="N6">
        <v>118.76</v>
      </c>
      <c r="O6">
        <v>0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418.77</v>
      </c>
      <c r="V6">
        <v>20.8</v>
      </c>
      <c r="W6">
        <v>44.92</v>
      </c>
      <c r="X6">
        <v>139.52000000000001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9.1300000000000008</v>
      </c>
      <c r="AE6">
        <v>16.48</v>
      </c>
      <c r="AF6">
        <v>8.8699999999999992</v>
      </c>
      <c r="AG6">
        <v>42.08</v>
      </c>
      <c r="AH6">
        <v>0</v>
      </c>
      <c r="AI6">
        <v>0</v>
      </c>
      <c r="AJ6">
        <v>0</v>
      </c>
      <c r="AK6">
        <v>52.29</v>
      </c>
      <c r="AL6">
        <v>69.72</v>
      </c>
      <c r="AM6">
        <v>0</v>
      </c>
      <c r="AN6">
        <v>0</v>
      </c>
      <c r="AO6">
        <v>0</v>
      </c>
      <c r="AP6">
        <v>5.13</v>
      </c>
      <c r="AQ6">
        <v>0</v>
      </c>
      <c r="AR6">
        <v>0.66</v>
      </c>
      <c r="AS6">
        <v>4.57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2253.36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436.2</v>
      </c>
      <c r="M7">
        <v>92</v>
      </c>
      <c r="N7">
        <v>118.76</v>
      </c>
      <c r="O7">
        <v>26.38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418.77</v>
      </c>
      <c r="V7">
        <v>20.8</v>
      </c>
      <c r="W7">
        <v>44.92</v>
      </c>
      <c r="X7">
        <v>139.52000000000001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1.32</v>
      </c>
      <c r="AE7">
        <v>16.48</v>
      </c>
      <c r="AF7">
        <v>8.8699999999999992</v>
      </c>
      <c r="AG7">
        <v>42.08</v>
      </c>
      <c r="AH7">
        <v>0</v>
      </c>
      <c r="AI7">
        <v>0</v>
      </c>
      <c r="AJ7">
        <v>0</v>
      </c>
      <c r="AK7">
        <v>52.29</v>
      </c>
      <c r="AL7">
        <v>69.72</v>
      </c>
      <c r="AM7">
        <v>0</v>
      </c>
      <c r="AN7">
        <v>0</v>
      </c>
      <c r="AO7">
        <v>0</v>
      </c>
      <c r="AP7">
        <v>5.13</v>
      </c>
      <c r="AQ7">
        <v>0</v>
      </c>
      <c r="AR7">
        <v>0.66</v>
      </c>
      <c r="AS7">
        <v>4.57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2271.9300000000003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436.2</v>
      </c>
      <c r="M8">
        <v>92</v>
      </c>
      <c r="N8">
        <v>118.76</v>
      </c>
      <c r="O8">
        <v>32.97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418.77</v>
      </c>
      <c r="V8">
        <v>20.8</v>
      </c>
      <c r="W8">
        <v>44.92</v>
      </c>
      <c r="X8">
        <v>139.52000000000001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1.32</v>
      </c>
      <c r="AE8">
        <v>16.48</v>
      </c>
      <c r="AF8">
        <v>8.8699999999999992</v>
      </c>
      <c r="AG8">
        <v>42.08</v>
      </c>
      <c r="AH8">
        <v>0</v>
      </c>
      <c r="AI8">
        <v>0</v>
      </c>
      <c r="AJ8">
        <v>0</v>
      </c>
      <c r="AK8">
        <v>52.29</v>
      </c>
      <c r="AL8">
        <v>69.72</v>
      </c>
      <c r="AM8">
        <v>0</v>
      </c>
      <c r="AN8">
        <v>0</v>
      </c>
      <c r="AO8">
        <v>0</v>
      </c>
      <c r="AP8">
        <v>5.13</v>
      </c>
      <c r="AQ8">
        <v>0</v>
      </c>
      <c r="AR8">
        <v>0.66</v>
      </c>
      <c r="AS8">
        <v>4.57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2278.5200000000004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436.2</v>
      </c>
      <c r="M9">
        <v>92</v>
      </c>
      <c r="N9">
        <v>118.76</v>
      </c>
      <c r="O9">
        <v>39.57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418.77</v>
      </c>
      <c r="V9">
        <v>20.8</v>
      </c>
      <c r="W9">
        <v>44.92</v>
      </c>
      <c r="X9">
        <v>139.52000000000001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1.32</v>
      </c>
      <c r="AE9">
        <v>16.48</v>
      </c>
      <c r="AF9">
        <v>8.8699999999999992</v>
      </c>
      <c r="AG9">
        <v>42.08</v>
      </c>
      <c r="AH9">
        <v>0</v>
      </c>
      <c r="AI9">
        <v>0</v>
      </c>
      <c r="AJ9">
        <v>0</v>
      </c>
      <c r="AK9">
        <v>52.29</v>
      </c>
      <c r="AL9">
        <v>25.57</v>
      </c>
      <c r="AM9">
        <v>0</v>
      </c>
      <c r="AN9">
        <v>0</v>
      </c>
      <c r="AO9">
        <v>0</v>
      </c>
      <c r="AP9">
        <v>11.92</v>
      </c>
      <c r="AQ9">
        <v>0</v>
      </c>
      <c r="AR9">
        <v>0.66</v>
      </c>
      <c r="AS9">
        <v>4.57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2247.7600000000007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436.2</v>
      </c>
      <c r="M10">
        <v>92</v>
      </c>
      <c r="N10">
        <v>118.76</v>
      </c>
      <c r="O10">
        <v>46.17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418.77</v>
      </c>
      <c r="V10">
        <v>20.8</v>
      </c>
      <c r="W10">
        <v>44.92</v>
      </c>
      <c r="X10">
        <v>139.52000000000001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1.32</v>
      </c>
      <c r="AE10">
        <v>16.48</v>
      </c>
      <c r="AF10">
        <v>8.8699999999999992</v>
      </c>
      <c r="AG10">
        <v>42.08</v>
      </c>
      <c r="AH10">
        <v>0</v>
      </c>
      <c r="AI10">
        <v>0</v>
      </c>
      <c r="AJ10">
        <v>0</v>
      </c>
      <c r="AK10">
        <v>52.29</v>
      </c>
      <c r="AL10">
        <v>12.78</v>
      </c>
      <c r="AM10">
        <v>0</v>
      </c>
      <c r="AN10">
        <v>0</v>
      </c>
      <c r="AO10">
        <v>0</v>
      </c>
      <c r="AP10">
        <v>11.92</v>
      </c>
      <c r="AQ10">
        <v>0</v>
      </c>
      <c r="AR10">
        <v>0.66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2241.5700000000006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436.2</v>
      </c>
      <c r="M11">
        <v>92</v>
      </c>
      <c r="N11">
        <v>118.76</v>
      </c>
      <c r="O11">
        <v>72.55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418.77</v>
      </c>
      <c r="V11">
        <v>20.8</v>
      </c>
      <c r="W11">
        <v>44.92</v>
      </c>
      <c r="X11">
        <v>139.52000000000001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1.32</v>
      </c>
      <c r="AE11">
        <v>16.48</v>
      </c>
      <c r="AF11">
        <v>8.8699999999999992</v>
      </c>
      <c r="AG11">
        <v>42.08</v>
      </c>
      <c r="AH11">
        <v>0</v>
      </c>
      <c r="AI11">
        <v>0</v>
      </c>
      <c r="AJ11">
        <v>0</v>
      </c>
      <c r="AK11">
        <v>52.29</v>
      </c>
      <c r="AL11">
        <v>2.33</v>
      </c>
      <c r="AM11">
        <v>0</v>
      </c>
      <c r="AN11">
        <v>0</v>
      </c>
      <c r="AO11">
        <v>0</v>
      </c>
      <c r="AP11">
        <v>11.92</v>
      </c>
      <c r="AQ11">
        <v>0</v>
      </c>
      <c r="AR11">
        <v>0.66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2257.5000000000005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436.2</v>
      </c>
      <c r="M12">
        <v>92</v>
      </c>
      <c r="N12">
        <v>118.76</v>
      </c>
      <c r="O12">
        <v>79.14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418.77</v>
      </c>
      <c r="V12">
        <v>20.8</v>
      </c>
      <c r="W12">
        <v>44.92</v>
      </c>
      <c r="X12">
        <v>139.52000000000001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1.32</v>
      </c>
      <c r="AE12">
        <v>16.48</v>
      </c>
      <c r="AF12">
        <v>8.8699999999999992</v>
      </c>
      <c r="AG12">
        <v>42.08</v>
      </c>
      <c r="AH12">
        <v>0</v>
      </c>
      <c r="AI12">
        <v>0</v>
      </c>
      <c r="AJ12">
        <v>0</v>
      </c>
      <c r="AK12">
        <v>52.29</v>
      </c>
      <c r="AL12">
        <v>2.33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0.66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2257.3000000000006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436.2</v>
      </c>
      <c r="M13">
        <v>92</v>
      </c>
      <c r="N13">
        <v>118.76</v>
      </c>
      <c r="O13">
        <v>85.74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418.77</v>
      </c>
      <c r="V13">
        <v>20.8</v>
      </c>
      <c r="W13">
        <v>44.92</v>
      </c>
      <c r="X13">
        <v>139.52000000000001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1.32</v>
      </c>
      <c r="AE13">
        <v>16.48</v>
      </c>
      <c r="AF13">
        <v>8.8699999999999992</v>
      </c>
      <c r="AG13">
        <v>42.08</v>
      </c>
      <c r="AH13">
        <v>0</v>
      </c>
      <c r="AI13">
        <v>0</v>
      </c>
      <c r="AJ13">
        <v>0</v>
      </c>
      <c r="AK13">
        <v>52.29</v>
      </c>
      <c r="AL13">
        <v>2.33</v>
      </c>
      <c r="AM13">
        <v>0</v>
      </c>
      <c r="AN13">
        <v>0</v>
      </c>
      <c r="AO13">
        <v>0</v>
      </c>
      <c r="AP13">
        <v>5.13</v>
      </c>
      <c r="AQ13">
        <v>0</v>
      </c>
      <c r="AR13">
        <v>0.66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2263.9000000000005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436.2</v>
      </c>
      <c r="M14">
        <v>92</v>
      </c>
      <c r="N14">
        <v>118.76</v>
      </c>
      <c r="O14">
        <v>85.74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418.77</v>
      </c>
      <c r="V14">
        <v>20.8</v>
      </c>
      <c r="W14">
        <v>44.92</v>
      </c>
      <c r="X14">
        <v>139.52000000000001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1.32</v>
      </c>
      <c r="AE14">
        <v>16.48</v>
      </c>
      <c r="AF14">
        <v>8.8699999999999992</v>
      </c>
      <c r="AG14">
        <v>42.08</v>
      </c>
      <c r="AH14">
        <v>0</v>
      </c>
      <c r="AI14">
        <v>0</v>
      </c>
      <c r="AJ14">
        <v>0</v>
      </c>
      <c r="AK14">
        <v>52.29</v>
      </c>
      <c r="AL14">
        <v>2.33</v>
      </c>
      <c r="AM14">
        <v>0</v>
      </c>
      <c r="AN14">
        <v>0</v>
      </c>
      <c r="AO14">
        <v>0</v>
      </c>
      <c r="AP14">
        <v>5.13</v>
      </c>
      <c r="AQ14">
        <v>0</v>
      </c>
      <c r="AR14">
        <v>0.66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2263.9000000000005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436.2</v>
      </c>
      <c r="M15">
        <v>92</v>
      </c>
      <c r="N15">
        <v>118.76</v>
      </c>
      <c r="O15">
        <v>92.34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418.77</v>
      </c>
      <c r="V15">
        <v>20.8</v>
      </c>
      <c r="W15">
        <v>44.92</v>
      </c>
      <c r="X15">
        <v>139.52000000000001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1.32</v>
      </c>
      <c r="AE15">
        <v>16.48</v>
      </c>
      <c r="AF15">
        <v>8.8699999999999992</v>
      </c>
      <c r="AG15">
        <v>42.08</v>
      </c>
      <c r="AH15">
        <v>0</v>
      </c>
      <c r="AI15">
        <v>0</v>
      </c>
      <c r="AJ15">
        <v>0</v>
      </c>
      <c r="AK15">
        <v>52.29</v>
      </c>
      <c r="AL15">
        <v>2.33</v>
      </c>
      <c r="AM15">
        <v>0</v>
      </c>
      <c r="AN15">
        <v>0</v>
      </c>
      <c r="AO15">
        <v>0</v>
      </c>
      <c r="AP15">
        <v>5.13</v>
      </c>
      <c r="AQ15">
        <v>0</v>
      </c>
      <c r="AR15">
        <v>0.66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2270.5000000000005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436.2</v>
      </c>
      <c r="M16">
        <v>92</v>
      </c>
      <c r="N16">
        <v>118.76</v>
      </c>
      <c r="O16">
        <v>98.93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418.77</v>
      </c>
      <c r="V16">
        <v>20.8</v>
      </c>
      <c r="W16">
        <v>44.92</v>
      </c>
      <c r="X16">
        <v>139.52000000000001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1.32</v>
      </c>
      <c r="AE16">
        <v>16.48</v>
      </c>
      <c r="AF16">
        <v>8.8699999999999992</v>
      </c>
      <c r="AG16">
        <v>42.08</v>
      </c>
      <c r="AH16">
        <v>0</v>
      </c>
      <c r="AI16">
        <v>0</v>
      </c>
      <c r="AJ16">
        <v>0</v>
      </c>
      <c r="AK16">
        <v>52.29</v>
      </c>
      <c r="AL16">
        <v>2.33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0.66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2277.0900000000006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436.2</v>
      </c>
      <c r="M17">
        <v>92</v>
      </c>
      <c r="N17">
        <v>118.76</v>
      </c>
      <c r="O17">
        <v>105.53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418.77</v>
      </c>
      <c r="V17">
        <v>20.8</v>
      </c>
      <c r="W17">
        <v>44.92</v>
      </c>
      <c r="X17">
        <v>139.52000000000001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1.32</v>
      </c>
      <c r="AE17">
        <v>16.48</v>
      </c>
      <c r="AF17">
        <v>8.8699999999999992</v>
      </c>
      <c r="AG17">
        <v>42.08</v>
      </c>
      <c r="AH17">
        <v>0</v>
      </c>
      <c r="AI17">
        <v>0</v>
      </c>
      <c r="AJ17">
        <v>0</v>
      </c>
      <c r="AK17">
        <v>52.29</v>
      </c>
      <c r="AL17">
        <v>2.33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0.66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2283.6900000000005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436.2</v>
      </c>
      <c r="M18">
        <v>92</v>
      </c>
      <c r="N18">
        <v>118.76</v>
      </c>
      <c r="O18">
        <v>112.13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418.77</v>
      </c>
      <c r="V18">
        <v>20.8</v>
      </c>
      <c r="W18">
        <v>44.92</v>
      </c>
      <c r="X18">
        <v>139.52000000000001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1.32</v>
      </c>
      <c r="AE18">
        <v>16.48</v>
      </c>
      <c r="AF18">
        <v>8.8699999999999992</v>
      </c>
      <c r="AG18">
        <v>42.08</v>
      </c>
      <c r="AH18">
        <v>0</v>
      </c>
      <c r="AI18">
        <v>0</v>
      </c>
      <c r="AJ18">
        <v>0</v>
      </c>
      <c r="AK18">
        <v>52.29</v>
      </c>
      <c r="AL18">
        <v>2.33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0.66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2290.2900000000004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436.2</v>
      </c>
      <c r="M19">
        <v>92</v>
      </c>
      <c r="N19">
        <v>118.76</v>
      </c>
      <c r="O19">
        <v>118.71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418.77</v>
      </c>
      <c r="V19">
        <v>20.8</v>
      </c>
      <c r="W19">
        <v>44.92</v>
      </c>
      <c r="X19">
        <v>139.52000000000001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9.1300000000000008</v>
      </c>
      <c r="AE19">
        <v>16.48</v>
      </c>
      <c r="AF19">
        <v>8.8699999999999992</v>
      </c>
      <c r="AG19">
        <v>42.08</v>
      </c>
      <c r="AH19">
        <v>0</v>
      </c>
      <c r="AI19">
        <v>0</v>
      </c>
      <c r="AJ19">
        <v>0</v>
      </c>
      <c r="AK19">
        <v>52.29</v>
      </c>
      <c r="AL19">
        <v>12.78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0.66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2315.1300000000006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436.2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418.77</v>
      </c>
      <c r="V20">
        <v>20.8</v>
      </c>
      <c r="W20">
        <v>44.92</v>
      </c>
      <c r="X20">
        <v>139.52000000000001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9.1300000000000008</v>
      </c>
      <c r="AE20">
        <v>16.48</v>
      </c>
      <c r="AF20">
        <v>8.8699999999999992</v>
      </c>
      <c r="AG20">
        <v>42.08</v>
      </c>
      <c r="AH20">
        <v>0</v>
      </c>
      <c r="AI20">
        <v>0</v>
      </c>
      <c r="AJ20">
        <v>0</v>
      </c>
      <c r="AK20">
        <v>52.29</v>
      </c>
      <c r="AL20">
        <v>12.78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0.66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2320.7400000000007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436.2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418.77</v>
      </c>
      <c r="V21">
        <v>20.8</v>
      </c>
      <c r="W21">
        <v>44.92</v>
      </c>
      <c r="X21">
        <v>139.52000000000001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9.1300000000000008</v>
      </c>
      <c r="AE21">
        <v>16.48</v>
      </c>
      <c r="AF21">
        <v>8.8699999999999992</v>
      </c>
      <c r="AG21">
        <v>42.08</v>
      </c>
      <c r="AH21">
        <v>23.39</v>
      </c>
      <c r="AI21">
        <v>0</v>
      </c>
      <c r="AJ21">
        <v>0</v>
      </c>
      <c r="AK21">
        <v>52.29</v>
      </c>
      <c r="AL21">
        <v>12.78</v>
      </c>
      <c r="AM21">
        <v>0</v>
      </c>
      <c r="AN21">
        <v>0</v>
      </c>
      <c r="AO21">
        <v>0</v>
      </c>
      <c r="AP21">
        <v>5.76</v>
      </c>
      <c r="AQ21">
        <v>0</v>
      </c>
      <c r="AR21">
        <v>0.66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2344.7600000000007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436.2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418.77</v>
      </c>
      <c r="V22">
        <v>20.8</v>
      </c>
      <c r="W22">
        <v>44.92</v>
      </c>
      <c r="X22">
        <v>139.52000000000001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9.1300000000000008</v>
      </c>
      <c r="AE22">
        <v>16.48</v>
      </c>
      <c r="AF22">
        <v>8.8699999999999992</v>
      </c>
      <c r="AG22">
        <v>42.08</v>
      </c>
      <c r="AH22">
        <v>46.78</v>
      </c>
      <c r="AI22">
        <v>0</v>
      </c>
      <c r="AJ22">
        <v>0</v>
      </c>
      <c r="AK22">
        <v>52.29</v>
      </c>
      <c r="AL22">
        <v>12.78</v>
      </c>
      <c r="AM22">
        <v>0</v>
      </c>
      <c r="AN22">
        <v>0</v>
      </c>
      <c r="AO22">
        <v>0</v>
      </c>
      <c r="AP22">
        <v>5.76</v>
      </c>
      <c r="AQ22">
        <v>0</v>
      </c>
      <c r="AR22">
        <v>0.66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2368.150000000001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436.2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418.77</v>
      </c>
      <c r="V23">
        <v>20.8</v>
      </c>
      <c r="W23">
        <v>44.92</v>
      </c>
      <c r="X23">
        <v>139.52000000000001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9.1300000000000008</v>
      </c>
      <c r="AE23">
        <v>16.48</v>
      </c>
      <c r="AF23">
        <v>8.8699999999999992</v>
      </c>
      <c r="AG23">
        <v>42.08</v>
      </c>
      <c r="AH23">
        <v>46.78</v>
      </c>
      <c r="AI23">
        <v>0</v>
      </c>
      <c r="AJ23">
        <v>0</v>
      </c>
      <c r="AK23">
        <v>52.29</v>
      </c>
      <c r="AL23">
        <v>12.78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0.66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2383.0800000000008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436.2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418.77</v>
      </c>
      <c r="V24">
        <v>20.8</v>
      </c>
      <c r="W24">
        <v>44.92</v>
      </c>
      <c r="X24">
        <v>139.52000000000001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9.1300000000000008</v>
      </c>
      <c r="AE24">
        <v>16.48</v>
      </c>
      <c r="AF24">
        <v>8.8699999999999992</v>
      </c>
      <c r="AG24">
        <v>42.08</v>
      </c>
      <c r="AH24">
        <v>70.17</v>
      </c>
      <c r="AI24">
        <v>0</v>
      </c>
      <c r="AJ24">
        <v>0</v>
      </c>
      <c r="AK24">
        <v>52.29</v>
      </c>
      <c r="AL24">
        <v>12.78</v>
      </c>
      <c r="AM24">
        <v>0</v>
      </c>
      <c r="AN24">
        <v>0</v>
      </c>
      <c r="AO24">
        <v>0</v>
      </c>
      <c r="AP24">
        <v>5.76</v>
      </c>
      <c r="AQ24">
        <v>30.87</v>
      </c>
      <c r="AR24">
        <v>0.66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2422.4100000000008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436.2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418.77</v>
      </c>
      <c r="V25">
        <v>20.8</v>
      </c>
      <c r="W25">
        <v>44.92</v>
      </c>
      <c r="X25">
        <v>141.09</v>
      </c>
      <c r="Y25">
        <v>0</v>
      </c>
      <c r="Z25">
        <v>1.1000000000000001</v>
      </c>
      <c r="AA25">
        <v>0</v>
      </c>
      <c r="AB25">
        <v>2.4</v>
      </c>
      <c r="AC25">
        <v>9.68</v>
      </c>
      <c r="AD25">
        <v>9.1300000000000008</v>
      </c>
      <c r="AE25">
        <v>16.48</v>
      </c>
      <c r="AF25">
        <v>8.8699999999999992</v>
      </c>
      <c r="AG25">
        <v>42.08</v>
      </c>
      <c r="AH25">
        <v>93.56</v>
      </c>
      <c r="AI25">
        <v>0</v>
      </c>
      <c r="AJ25">
        <v>0</v>
      </c>
      <c r="AK25">
        <v>52.29</v>
      </c>
      <c r="AL25">
        <v>12.78</v>
      </c>
      <c r="AM25">
        <v>0</v>
      </c>
      <c r="AN25">
        <v>0</v>
      </c>
      <c r="AO25">
        <v>0</v>
      </c>
      <c r="AP25">
        <v>5.76</v>
      </c>
      <c r="AQ25">
        <v>30.87</v>
      </c>
      <c r="AR25">
        <v>0.66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2458.15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436.2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418.77</v>
      </c>
      <c r="V26">
        <v>20.8</v>
      </c>
      <c r="W26">
        <v>44.92</v>
      </c>
      <c r="X26">
        <v>141.09</v>
      </c>
      <c r="Y26">
        <v>0</v>
      </c>
      <c r="Z26">
        <v>2.2000000000000002</v>
      </c>
      <c r="AA26">
        <v>0</v>
      </c>
      <c r="AB26">
        <v>4</v>
      </c>
      <c r="AC26">
        <v>9.68</v>
      </c>
      <c r="AD26">
        <v>18.27</v>
      </c>
      <c r="AE26">
        <v>32.96</v>
      </c>
      <c r="AF26">
        <v>8.8699999999999992</v>
      </c>
      <c r="AG26">
        <v>42.08</v>
      </c>
      <c r="AH26">
        <v>116.95</v>
      </c>
      <c r="AI26">
        <v>0</v>
      </c>
      <c r="AJ26">
        <v>0</v>
      </c>
      <c r="AK26">
        <v>52.29</v>
      </c>
      <c r="AL26">
        <v>12.78</v>
      </c>
      <c r="AM26">
        <v>0</v>
      </c>
      <c r="AN26">
        <v>0</v>
      </c>
      <c r="AO26">
        <v>0</v>
      </c>
      <c r="AP26">
        <v>5.76</v>
      </c>
      <c r="AQ26">
        <v>46.31</v>
      </c>
      <c r="AR26">
        <v>0.66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2525.2999999999997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462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418.77</v>
      </c>
      <c r="V27">
        <v>20.8</v>
      </c>
      <c r="W27">
        <v>44.92</v>
      </c>
      <c r="X27">
        <v>141.09</v>
      </c>
      <c r="Y27">
        <v>0</v>
      </c>
      <c r="Z27">
        <v>3.3</v>
      </c>
      <c r="AA27">
        <v>11.85</v>
      </c>
      <c r="AB27">
        <v>12</v>
      </c>
      <c r="AC27">
        <v>19.36</v>
      </c>
      <c r="AD27">
        <v>27.4</v>
      </c>
      <c r="AE27">
        <v>32.96</v>
      </c>
      <c r="AF27">
        <v>8.8699999999999992</v>
      </c>
      <c r="AG27">
        <v>42.08</v>
      </c>
      <c r="AH27">
        <v>140.34</v>
      </c>
      <c r="AI27">
        <v>3.18</v>
      </c>
      <c r="AJ27">
        <v>0</v>
      </c>
      <c r="AK27">
        <v>52.29</v>
      </c>
      <c r="AL27">
        <v>12.78</v>
      </c>
      <c r="AM27">
        <v>0</v>
      </c>
      <c r="AN27">
        <v>0</v>
      </c>
      <c r="AO27">
        <v>0</v>
      </c>
      <c r="AP27">
        <v>5.76</v>
      </c>
      <c r="AQ27">
        <v>62.24</v>
      </c>
      <c r="AR27">
        <v>0.66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2632.3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462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418.77</v>
      </c>
      <c r="V28">
        <v>20.8</v>
      </c>
      <c r="W28">
        <v>44.92</v>
      </c>
      <c r="X28">
        <v>141.09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42.08</v>
      </c>
      <c r="AH28">
        <v>140.34</v>
      </c>
      <c r="AI28">
        <v>16.55</v>
      </c>
      <c r="AJ28">
        <v>0</v>
      </c>
      <c r="AK28">
        <v>52.29</v>
      </c>
      <c r="AL28">
        <v>13.95</v>
      </c>
      <c r="AM28">
        <v>5.27</v>
      </c>
      <c r="AN28">
        <v>0</v>
      </c>
      <c r="AO28">
        <v>0</v>
      </c>
      <c r="AP28">
        <v>11.91</v>
      </c>
      <c r="AQ28">
        <v>62.24</v>
      </c>
      <c r="AR28">
        <v>0.66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2750.3999999999996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473.55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418.77</v>
      </c>
      <c r="V29">
        <v>20.8</v>
      </c>
      <c r="W29">
        <v>44.92</v>
      </c>
      <c r="X29">
        <v>141.09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42.08</v>
      </c>
      <c r="AH29">
        <v>140.34</v>
      </c>
      <c r="AI29">
        <v>16.55</v>
      </c>
      <c r="AJ29">
        <v>0</v>
      </c>
      <c r="AK29">
        <v>52.29</v>
      </c>
      <c r="AL29">
        <v>68.56</v>
      </c>
      <c r="AM29">
        <v>10.54</v>
      </c>
      <c r="AN29">
        <v>0</v>
      </c>
      <c r="AO29">
        <v>0</v>
      </c>
      <c r="AP29">
        <v>11.91</v>
      </c>
      <c r="AQ29">
        <v>62.24</v>
      </c>
      <c r="AR29">
        <v>0.66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2821.83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473.55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418.77</v>
      </c>
      <c r="V30">
        <v>20.8</v>
      </c>
      <c r="W30">
        <v>44.92</v>
      </c>
      <c r="X30">
        <v>141.09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42.08</v>
      </c>
      <c r="AH30">
        <v>140.34</v>
      </c>
      <c r="AI30">
        <v>16.55</v>
      </c>
      <c r="AJ30">
        <v>0</v>
      </c>
      <c r="AK30">
        <v>52.29</v>
      </c>
      <c r="AL30">
        <v>68.56</v>
      </c>
      <c r="AM30">
        <v>10.54</v>
      </c>
      <c r="AN30">
        <v>0</v>
      </c>
      <c r="AO30">
        <v>0</v>
      </c>
      <c r="AP30">
        <v>5.76</v>
      </c>
      <c r="AQ30">
        <v>62.24</v>
      </c>
      <c r="AR30">
        <v>0.66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2815.6800000000003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485.1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418.77</v>
      </c>
      <c r="V31">
        <v>20.8</v>
      </c>
      <c r="W31">
        <v>44.92</v>
      </c>
      <c r="X31">
        <v>141.09</v>
      </c>
      <c r="Y31">
        <v>0</v>
      </c>
      <c r="Z31">
        <v>19.559999999999999</v>
      </c>
      <c r="AA31">
        <v>14.05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42.08</v>
      </c>
      <c r="AH31">
        <v>140.34</v>
      </c>
      <c r="AI31">
        <v>16.55</v>
      </c>
      <c r="AJ31">
        <v>0</v>
      </c>
      <c r="AK31">
        <v>52.29</v>
      </c>
      <c r="AL31">
        <v>68.56</v>
      </c>
      <c r="AM31">
        <v>10.54</v>
      </c>
      <c r="AN31">
        <v>0</v>
      </c>
      <c r="AO31">
        <v>0</v>
      </c>
      <c r="AP31">
        <v>5.76</v>
      </c>
      <c r="AQ31">
        <v>62.24</v>
      </c>
      <c r="AR31">
        <v>35.33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2861.9000000000005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485.1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418.77</v>
      </c>
      <c r="V32">
        <v>20.8</v>
      </c>
      <c r="W32">
        <v>44.92</v>
      </c>
      <c r="X32">
        <v>141.09</v>
      </c>
      <c r="Y32">
        <v>0</v>
      </c>
      <c r="Z32">
        <v>19.559999999999999</v>
      </c>
      <c r="AA32">
        <v>11.85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42.08</v>
      </c>
      <c r="AH32">
        <v>140.34</v>
      </c>
      <c r="AI32">
        <v>16.55</v>
      </c>
      <c r="AJ32">
        <v>0</v>
      </c>
      <c r="AK32">
        <v>52.29</v>
      </c>
      <c r="AL32">
        <v>68.56</v>
      </c>
      <c r="AM32">
        <v>5.27</v>
      </c>
      <c r="AN32">
        <v>0</v>
      </c>
      <c r="AO32">
        <v>0</v>
      </c>
      <c r="AP32">
        <v>5.76</v>
      </c>
      <c r="AQ32">
        <v>62.24</v>
      </c>
      <c r="AR32">
        <v>35.33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2854.4300000000003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496.65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418.77</v>
      </c>
      <c r="V33">
        <v>20.8</v>
      </c>
      <c r="W33">
        <v>44.92</v>
      </c>
      <c r="X33">
        <v>141.09</v>
      </c>
      <c r="Y33">
        <v>0</v>
      </c>
      <c r="Z33">
        <v>1.1000000000000001</v>
      </c>
      <c r="AA33">
        <v>0</v>
      </c>
      <c r="AB33">
        <v>26.34</v>
      </c>
      <c r="AC33">
        <v>29.06</v>
      </c>
      <c r="AD33">
        <v>27.4</v>
      </c>
      <c r="AE33">
        <v>32.96</v>
      </c>
      <c r="AF33">
        <v>8.8699999999999992</v>
      </c>
      <c r="AG33">
        <v>42.08</v>
      </c>
      <c r="AH33">
        <v>116.95</v>
      </c>
      <c r="AI33">
        <v>16.55</v>
      </c>
      <c r="AJ33">
        <v>0</v>
      </c>
      <c r="AK33">
        <v>52.29</v>
      </c>
      <c r="AL33">
        <v>13.95</v>
      </c>
      <c r="AM33">
        <v>0</v>
      </c>
      <c r="AN33">
        <v>0</v>
      </c>
      <c r="AO33">
        <v>0</v>
      </c>
      <c r="AP33">
        <v>5.13</v>
      </c>
      <c r="AQ33">
        <v>46.31</v>
      </c>
      <c r="AR33">
        <v>1.66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2652.5299999999997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496.65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418.77</v>
      </c>
      <c r="V34">
        <v>20.8</v>
      </c>
      <c r="W34">
        <v>44.92</v>
      </c>
      <c r="X34">
        <v>141.09</v>
      </c>
      <c r="Y34">
        <v>0</v>
      </c>
      <c r="Z34">
        <v>0</v>
      </c>
      <c r="AA34">
        <v>0</v>
      </c>
      <c r="AB34">
        <v>12</v>
      </c>
      <c r="AC34">
        <v>29.06</v>
      </c>
      <c r="AD34">
        <v>18.27</v>
      </c>
      <c r="AE34">
        <v>32.96</v>
      </c>
      <c r="AF34">
        <v>8.8699999999999992</v>
      </c>
      <c r="AG34">
        <v>42.08</v>
      </c>
      <c r="AH34">
        <v>93.56</v>
      </c>
      <c r="AI34">
        <v>3.18</v>
      </c>
      <c r="AJ34">
        <v>0</v>
      </c>
      <c r="AK34">
        <v>52.29</v>
      </c>
      <c r="AL34">
        <v>12.78</v>
      </c>
      <c r="AM34">
        <v>0</v>
      </c>
      <c r="AN34">
        <v>0</v>
      </c>
      <c r="AO34">
        <v>0</v>
      </c>
      <c r="AP34">
        <v>5.13</v>
      </c>
      <c r="AQ34">
        <v>30.87</v>
      </c>
      <c r="AR34">
        <v>1.1100000000000001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2574.04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508.2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20.8</v>
      </c>
      <c r="W35">
        <v>44.92</v>
      </c>
      <c r="X35">
        <v>141.09</v>
      </c>
      <c r="Y35">
        <v>0</v>
      </c>
      <c r="Z35">
        <v>0</v>
      </c>
      <c r="AA35">
        <v>0</v>
      </c>
      <c r="AB35">
        <v>12</v>
      </c>
      <c r="AC35">
        <v>19.36</v>
      </c>
      <c r="AD35">
        <v>9.1300000000000008</v>
      </c>
      <c r="AE35">
        <v>32.96</v>
      </c>
      <c r="AF35">
        <v>8.8699999999999992</v>
      </c>
      <c r="AG35">
        <v>42.08</v>
      </c>
      <c r="AH35">
        <v>70.17</v>
      </c>
      <c r="AI35">
        <v>0</v>
      </c>
      <c r="AJ35">
        <v>0</v>
      </c>
      <c r="AK35">
        <v>52.29</v>
      </c>
      <c r="AL35">
        <v>12.78</v>
      </c>
      <c r="AM35">
        <v>0</v>
      </c>
      <c r="AN35">
        <v>0</v>
      </c>
      <c r="AO35">
        <v>0</v>
      </c>
      <c r="AP35">
        <v>5.13</v>
      </c>
      <c r="AQ35">
        <v>14.93</v>
      </c>
      <c r="AR35">
        <v>1.1100000000000001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2524.2400000000007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508.2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20.8</v>
      </c>
      <c r="W36">
        <v>44.92</v>
      </c>
      <c r="X36">
        <v>141.09</v>
      </c>
      <c r="Y36">
        <v>0</v>
      </c>
      <c r="Z36">
        <v>0</v>
      </c>
      <c r="AA36">
        <v>0</v>
      </c>
      <c r="AB36">
        <v>12</v>
      </c>
      <c r="AC36">
        <v>9.68</v>
      </c>
      <c r="AD36">
        <v>0</v>
      </c>
      <c r="AE36">
        <v>32.96</v>
      </c>
      <c r="AF36">
        <v>8.8699999999999992</v>
      </c>
      <c r="AG36">
        <v>42.08</v>
      </c>
      <c r="AH36">
        <v>40.25</v>
      </c>
      <c r="AI36">
        <v>0</v>
      </c>
      <c r="AJ36">
        <v>0</v>
      </c>
      <c r="AK36">
        <v>52.29</v>
      </c>
      <c r="AL36">
        <v>12.78</v>
      </c>
      <c r="AM36">
        <v>0</v>
      </c>
      <c r="AN36">
        <v>0</v>
      </c>
      <c r="AO36">
        <v>0</v>
      </c>
      <c r="AP36">
        <v>5.13</v>
      </c>
      <c r="AQ36">
        <v>0</v>
      </c>
      <c r="AR36">
        <v>1.1100000000000001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2460.5800000000004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531.29999999999995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20.8</v>
      </c>
      <c r="W37">
        <v>44.92</v>
      </c>
      <c r="X37">
        <v>141.09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0</v>
      </c>
      <c r="AE37">
        <v>32.96</v>
      </c>
      <c r="AF37">
        <v>8.8699999999999992</v>
      </c>
      <c r="AG37">
        <v>42.08</v>
      </c>
      <c r="AH37">
        <v>40.25</v>
      </c>
      <c r="AI37">
        <v>0</v>
      </c>
      <c r="AJ37">
        <v>0</v>
      </c>
      <c r="AK37">
        <v>52.29</v>
      </c>
      <c r="AL37">
        <v>12.78</v>
      </c>
      <c r="AM37">
        <v>0</v>
      </c>
      <c r="AN37">
        <v>0</v>
      </c>
      <c r="AO37">
        <v>0</v>
      </c>
      <c r="AP37">
        <v>5.13</v>
      </c>
      <c r="AQ37">
        <v>0</v>
      </c>
      <c r="AR37">
        <v>1.1100000000000001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2474.0800000000008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542.85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20.8</v>
      </c>
      <c r="W38">
        <v>44.92</v>
      </c>
      <c r="X38">
        <v>141.09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0</v>
      </c>
      <c r="AE38">
        <v>32.96</v>
      </c>
      <c r="AF38">
        <v>8.8699999999999992</v>
      </c>
      <c r="AG38">
        <v>42.08</v>
      </c>
      <c r="AH38">
        <v>40.25</v>
      </c>
      <c r="AI38">
        <v>0</v>
      </c>
      <c r="AJ38">
        <v>0</v>
      </c>
      <c r="AK38">
        <v>52.29</v>
      </c>
      <c r="AL38">
        <v>12.78</v>
      </c>
      <c r="AM38">
        <v>0</v>
      </c>
      <c r="AN38">
        <v>0</v>
      </c>
      <c r="AO38">
        <v>0</v>
      </c>
      <c r="AP38">
        <v>5.13</v>
      </c>
      <c r="AQ38">
        <v>0</v>
      </c>
      <c r="AR38">
        <v>1.1100000000000001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2485.6300000000006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554.4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20.8</v>
      </c>
      <c r="W39">
        <v>44.92</v>
      </c>
      <c r="X39">
        <v>141.09</v>
      </c>
      <c r="Y39">
        <v>0</v>
      </c>
      <c r="Z39">
        <v>0</v>
      </c>
      <c r="AA39">
        <v>0</v>
      </c>
      <c r="AB39">
        <v>2.4</v>
      </c>
      <c r="AC39">
        <v>0</v>
      </c>
      <c r="AD39">
        <v>0</v>
      </c>
      <c r="AE39">
        <v>16.48</v>
      </c>
      <c r="AF39">
        <v>8.8699999999999992</v>
      </c>
      <c r="AG39">
        <v>42.08</v>
      </c>
      <c r="AH39">
        <v>23.39</v>
      </c>
      <c r="AI39">
        <v>0</v>
      </c>
      <c r="AJ39">
        <v>0</v>
      </c>
      <c r="AK39">
        <v>52.29</v>
      </c>
      <c r="AL39">
        <v>12.78</v>
      </c>
      <c r="AM39">
        <v>0</v>
      </c>
      <c r="AN39">
        <v>0</v>
      </c>
      <c r="AO39">
        <v>0</v>
      </c>
      <c r="AP39">
        <v>5.13</v>
      </c>
      <c r="AQ39">
        <v>0</v>
      </c>
      <c r="AR39">
        <v>1.1100000000000001</v>
      </c>
      <c r="AS39">
        <v>4.57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2454.1600000000008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554.4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20.8</v>
      </c>
      <c r="W40">
        <v>44.92</v>
      </c>
      <c r="X40">
        <v>141.09</v>
      </c>
      <c r="Y40">
        <v>0</v>
      </c>
      <c r="Z40">
        <v>0</v>
      </c>
      <c r="AA40">
        <v>0</v>
      </c>
      <c r="AB40">
        <v>2.4</v>
      </c>
      <c r="AC40">
        <v>0</v>
      </c>
      <c r="AD40">
        <v>0</v>
      </c>
      <c r="AE40">
        <v>16.48</v>
      </c>
      <c r="AF40">
        <v>8.8699999999999992</v>
      </c>
      <c r="AG40">
        <v>42.08</v>
      </c>
      <c r="AH40">
        <v>23.39</v>
      </c>
      <c r="AI40">
        <v>0</v>
      </c>
      <c r="AJ40">
        <v>0</v>
      </c>
      <c r="AK40">
        <v>52.29</v>
      </c>
      <c r="AL40">
        <v>12.78</v>
      </c>
      <c r="AM40">
        <v>0</v>
      </c>
      <c r="AN40">
        <v>0</v>
      </c>
      <c r="AO40">
        <v>0</v>
      </c>
      <c r="AP40">
        <v>5.13</v>
      </c>
      <c r="AQ40">
        <v>0</v>
      </c>
      <c r="AR40">
        <v>1.1100000000000001</v>
      </c>
      <c r="AS40">
        <v>4.57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2454.1600000000008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565.95000000000005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20.8</v>
      </c>
      <c r="W41">
        <v>44.92</v>
      </c>
      <c r="X41">
        <v>141.09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16.48</v>
      </c>
      <c r="AF41">
        <v>8.8699999999999992</v>
      </c>
      <c r="AG41">
        <v>42.08</v>
      </c>
      <c r="AH41">
        <v>0</v>
      </c>
      <c r="AI41">
        <v>0</v>
      </c>
      <c r="AJ41">
        <v>0</v>
      </c>
      <c r="AK41">
        <v>52.29</v>
      </c>
      <c r="AL41">
        <v>12.78</v>
      </c>
      <c r="AM41">
        <v>0</v>
      </c>
      <c r="AN41">
        <v>0</v>
      </c>
      <c r="AO41">
        <v>0</v>
      </c>
      <c r="AP41">
        <v>5.13</v>
      </c>
      <c r="AQ41">
        <v>0</v>
      </c>
      <c r="AR41">
        <v>35.33</v>
      </c>
      <c r="AS41">
        <v>4.57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2476.5400000000009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577.5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20.8</v>
      </c>
      <c r="W42">
        <v>44.92</v>
      </c>
      <c r="X42">
        <v>141.09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16.48</v>
      </c>
      <c r="AF42">
        <v>8.8699999999999992</v>
      </c>
      <c r="AG42">
        <v>42.08</v>
      </c>
      <c r="AH42">
        <v>0</v>
      </c>
      <c r="AI42">
        <v>0</v>
      </c>
      <c r="AJ42">
        <v>0</v>
      </c>
      <c r="AK42">
        <v>52.29</v>
      </c>
      <c r="AL42">
        <v>12.78</v>
      </c>
      <c r="AM42">
        <v>0</v>
      </c>
      <c r="AN42">
        <v>0</v>
      </c>
      <c r="AO42">
        <v>0</v>
      </c>
      <c r="AP42">
        <v>5.13</v>
      </c>
      <c r="AQ42">
        <v>0</v>
      </c>
      <c r="AR42">
        <v>35.33</v>
      </c>
      <c r="AS42">
        <v>4.57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2488.0900000000006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600.6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20.8</v>
      </c>
      <c r="W43">
        <v>44.92</v>
      </c>
      <c r="X43">
        <v>141.09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16.48</v>
      </c>
      <c r="AF43">
        <v>8.8699999999999992</v>
      </c>
      <c r="AG43">
        <v>42.08</v>
      </c>
      <c r="AH43">
        <v>0</v>
      </c>
      <c r="AI43">
        <v>0</v>
      </c>
      <c r="AJ43">
        <v>0</v>
      </c>
      <c r="AK43">
        <v>52.29</v>
      </c>
      <c r="AL43">
        <v>12.78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2.76</v>
      </c>
      <c r="AS43">
        <v>4.57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2479.0500000000011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623.70000000000005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20.8</v>
      </c>
      <c r="W44">
        <v>44.92</v>
      </c>
      <c r="X44">
        <v>141.09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16.48</v>
      </c>
      <c r="AF44">
        <v>8.8699999999999992</v>
      </c>
      <c r="AG44">
        <v>42.08</v>
      </c>
      <c r="AH44">
        <v>0</v>
      </c>
      <c r="AI44">
        <v>0</v>
      </c>
      <c r="AJ44">
        <v>0</v>
      </c>
      <c r="AK44">
        <v>52.29</v>
      </c>
      <c r="AL44">
        <v>12.78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1.1100000000000001</v>
      </c>
      <c r="AS44">
        <v>4.57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2500.5000000000014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646.79999999999995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20.8</v>
      </c>
      <c r="W45">
        <v>44.92</v>
      </c>
      <c r="X45">
        <v>141.09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16.48</v>
      </c>
      <c r="AF45">
        <v>8.8699999999999992</v>
      </c>
      <c r="AG45">
        <v>42.08</v>
      </c>
      <c r="AH45">
        <v>0</v>
      </c>
      <c r="AI45">
        <v>0</v>
      </c>
      <c r="AJ45">
        <v>0</v>
      </c>
      <c r="AK45">
        <v>52.29</v>
      </c>
      <c r="AL45">
        <v>12.78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1.1100000000000001</v>
      </c>
      <c r="AS45">
        <v>4.57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2523.6000000000008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20.8</v>
      </c>
      <c r="W46">
        <v>44.92</v>
      </c>
      <c r="X46">
        <v>141.09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16.48</v>
      </c>
      <c r="AF46">
        <v>8.8699999999999992</v>
      </c>
      <c r="AG46">
        <v>42.08</v>
      </c>
      <c r="AH46">
        <v>0</v>
      </c>
      <c r="AI46">
        <v>0</v>
      </c>
      <c r="AJ46">
        <v>0</v>
      </c>
      <c r="AK46">
        <v>52.29</v>
      </c>
      <c r="AL46">
        <v>12.78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1.1100000000000001</v>
      </c>
      <c r="AS46">
        <v>4.57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2531.110000000001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70.05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20.8</v>
      </c>
      <c r="W47">
        <v>44.92</v>
      </c>
      <c r="X47">
        <v>141.09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16.48</v>
      </c>
      <c r="AF47">
        <v>8.8699999999999992</v>
      </c>
      <c r="AG47">
        <v>42.08</v>
      </c>
      <c r="AH47">
        <v>0</v>
      </c>
      <c r="AI47">
        <v>0</v>
      </c>
      <c r="AJ47">
        <v>0</v>
      </c>
      <c r="AK47">
        <v>52.29</v>
      </c>
      <c r="AL47">
        <v>12.78</v>
      </c>
      <c r="AM47">
        <v>0</v>
      </c>
      <c r="AN47">
        <v>0</v>
      </c>
      <c r="AO47">
        <v>0</v>
      </c>
      <c r="AP47">
        <v>5.76</v>
      </c>
      <c r="AQ47">
        <v>0</v>
      </c>
      <c r="AR47">
        <v>2.21</v>
      </c>
      <c r="AS47">
        <v>4.57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2532.1000000000008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70.05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20.8</v>
      </c>
      <c r="W48">
        <v>44.92</v>
      </c>
      <c r="X48">
        <v>141.09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16.48</v>
      </c>
      <c r="AF48">
        <v>8.8699999999999992</v>
      </c>
      <c r="AG48">
        <v>42.08</v>
      </c>
      <c r="AH48">
        <v>0</v>
      </c>
      <c r="AI48">
        <v>0</v>
      </c>
      <c r="AJ48">
        <v>0</v>
      </c>
      <c r="AK48">
        <v>52.29</v>
      </c>
      <c r="AL48">
        <v>12.78</v>
      </c>
      <c r="AM48">
        <v>0</v>
      </c>
      <c r="AN48">
        <v>0</v>
      </c>
      <c r="AO48">
        <v>0</v>
      </c>
      <c r="AP48">
        <v>5.76</v>
      </c>
      <c r="AQ48">
        <v>0</v>
      </c>
      <c r="AR48">
        <v>35.33</v>
      </c>
      <c r="AS48">
        <v>4.57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2565.2200000000007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70.05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20.8</v>
      </c>
      <c r="W49">
        <v>44.92</v>
      </c>
      <c r="X49">
        <v>141.09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16.48</v>
      </c>
      <c r="AF49">
        <v>8.8699999999999992</v>
      </c>
      <c r="AG49">
        <v>42.08</v>
      </c>
      <c r="AH49">
        <v>0</v>
      </c>
      <c r="AI49">
        <v>0</v>
      </c>
      <c r="AJ49">
        <v>0</v>
      </c>
      <c r="AK49">
        <v>52.29</v>
      </c>
      <c r="AL49">
        <v>12.78</v>
      </c>
      <c r="AM49">
        <v>0</v>
      </c>
      <c r="AN49">
        <v>0</v>
      </c>
      <c r="AO49">
        <v>0</v>
      </c>
      <c r="AP49">
        <v>5.13</v>
      </c>
      <c r="AQ49">
        <v>0</v>
      </c>
      <c r="AR49">
        <v>35.33</v>
      </c>
      <c r="AS49">
        <v>10.76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2570.7800000000007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70.05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20.8</v>
      </c>
      <c r="W50">
        <v>44.92</v>
      </c>
      <c r="X50">
        <v>141.09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16.48</v>
      </c>
      <c r="AF50">
        <v>8.8699999999999992</v>
      </c>
      <c r="AG50">
        <v>42.08</v>
      </c>
      <c r="AH50">
        <v>0</v>
      </c>
      <c r="AI50">
        <v>0</v>
      </c>
      <c r="AJ50">
        <v>0</v>
      </c>
      <c r="AK50">
        <v>52.29</v>
      </c>
      <c r="AL50">
        <v>12.78</v>
      </c>
      <c r="AM50">
        <v>0</v>
      </c>
      <c r="AN50">
        <v>0</v>
      </c>
      <c r="AO50">
        <v>0</v>
      </c>
      <c r="AP50">
        <v>11.91</v>
      </c>
      <c r="AQ50">
        <v>0</v>
      </c>
      <c r="AR50">
        <v>2.21</v>
      </c>
      <c r="AS50">
        <v>10.76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2544.4400000000005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70.05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20.8</v>
      </c>
      <c r="W51">
        <v>44.92</v>
      </c>
      <c r="X51">
        <v>141.09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16.48</v>
      </c>
      <c r="AF51">
        <v>8.8699999999999992</v>
      </c>
      <c r="AG51">
        <v>42.08</v>
      </c>
      <c r="AH51">
        <v>0</v>
      </c>
      <c r="AI51">
        <v>0</v>
      </c>
      <c r="AJ51">
        <v>0</v>
      </c>
      <c r="AK51">
        <v>52.29</v>
      </c>
      <c r="AL51">
        <v>12.78</v>
      </c>
      <c r="AM51">
        <v>0</v>
      </c>
      <c r="AN51">
        <v>0</v>
      </c>
      <c r="AO51">
        <v>0</v>
      </c>
      <c r="AP51">
        <v>5.13</v>
      </c>
      <c r="AQ51">
        <v>0</v>
      </c>
      <c r="AR51">
        <v>0.66</v>
      </c>
      <c r="AS51">
        <v>10.76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2534.7000000000007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70.05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20.8</v>
      </c>
      <c r="W52">
        <v>44.92</v>
      </c>
      <c r="X52">
        <v>141.09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16.48</v>
      </c>
      <c r="AF52">
        <v>8.8699999999999992</v>
      </c>
      <c r="AG52">
        <v>42.08</v>
      </c>
      <c r="AH52">
        <v>0</v>
      </c>
      <c r="AI52">
        <v>0</v>
      </c>
      <c r="AJ52">
        <v>0</v>
      </c>
      <c r="AK52">
        <v>52.29</v>
      </c>
      <c r="AL52">
        <v>12.78</v>
      </c>
      <c r="AM52">
        <v>0</v>
      </c>
      <c r="AN52">
        <v>0</v>
      </c>
      <c r="AO52">
        <v>0</v>
      </c>
      <c r="AP52">
        <v>5.13</v>
      </c>
      <c r="AQ52">
        <v>0</v>
      </c>
      <c r="AR52">
        <v>0.66</v>
      </c>
      <c r="AS52">
        <v>10.76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2534.7000000000007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70.05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20.8</v>
      </c>
      <c r="W53">
        <v>44.92</v>
      </c>
      <c r="X53">
        <v>141.09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16.48</v>
      </c>
      <c r="AF53">
        <v>8.8699999999999992</v>
      </c>
      <c r="AG53">
        <v>42.08</v>
      </c>
      <c r="AH53">
        <v>0</v>
      </c>
      <c r="AI53">
        <v>0</v>
      </c>
      <c r="AJ53">
        <v>0</v>
      </c>
      <c r="AK53">
        <v>52.29</v>
      </c>
      <c r="AL53">
        <v>12.78</v>
      </c>
      <c r="AM53">
        <v>0</v>
      </c>
      <c r="AN53">
        <v>0</v>
      </c>
      <c r="AO53">
        <v>0</v>
      </c>
      <c r="AP53">
        <v>5.13</v>
      </c>
      <c r="AQ53">
        <v>0</v>
      </c>
      <c r="AR53">
        <v>0.66</v>
      </c>
      <c r="AS53">
        <v>10.76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2534.7000000000007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70.05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20.8</v>
      </c>
      <c r="W54">
        <v>44.92</v>
      </c>
      <c r="X54">
        <v>141.09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16.48</v>
      </c>
      <c r="AF54">
        <v>8.8699999999999992</v>
      </c>
      <c r="AG54">
        <v>42.08</v>
      </c>
      <c r="AH54">
        <v>0</v>
      </c>
      <c r="AI54">
        <v>0</v>
      </c>
      <c r="AJ54">
        <v>0</v>
      </c>
      <c r="AK54">
        <v>52.29</v>
      </c>
      <c r="AL54">
        <v>12.78</v>
      </c>
      <c r="AM54">
        <v>0</v>
      </c>
      <c r="AN54">
        <v>0</v>
      </c>
      <c r="AO54">
        <v>0</v>
      </c>
      <c r="AP54">
        <v>5.13</v>
      </c>
      <c r="AQ54">
        <v>0</v>
      </c>
      <c r="AR54">
        <v>0.66</v>
      </c>
      <c r="AS54">
        <v>10.76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2534.7000000000007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70.05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133.5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20.8</v>
      </c>
      <c r="W55">
        <v>44.92</v>
      </c>
      <c r="X55">
        <v>141.09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16.48</v>
      </c>
      <c r="AF55">
        <v>8.8699999999999992</v>
      </c>
      <c r="AG55">
        <v>42.08</v>
      </c>
      <c r="AH55">
        <v>0</v>
      </c>
      <c r="AI55">
        <v>0</v>
      </c>
      <c r="AJ55">
        <v>0</v>
      </c>
      <c r="AK55">
        <v>52.29</v>
      </c>
      <c r="AL55">
        <v>12.78</v>
      </c>
      <c r="AM55">
        <v>0</v>
      </c>
      <c r="AN55">
        <v>0</v>
      </c>
      <c r="AO55">
        <v>0</v>
      </c>
      <c r="AP55">
        <v>11.91</v>
      </c>
      <c r="AQ55">
        <v>0</v>
      </c>
      <c r="AR55">
        <v>0.66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2529.1100000000006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70.05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133.5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20.8</v>
      </c>
      <c r="W56">
        <v>44.92</v>
      </c>
      <c r="X56">
        <v>141.09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16.48</v>
      </c>
      <c r="AF56">
        <v>8.8699999999999992</v>
      </c>
      <c r="AG56">
        <v>42.08</v>
      </c>
      <c r="AH56">
        <v>0</v>
      </c>
      <c r="AI56">
        <v>0</v>
      </c>
      <c r="AJ56">
        <v>0</v>
      </c>
      <c r="AK56">
        <v>52.29</v>
      </c>
      <c r="AL56">
        <v>12.78</v>
      </c>
      <c r="AM56">
        <v>0</v>
      </c>
      <c r="AN56">
        <v>0</v>
      </c>
      <c r="AO56">
        <v>0</v>
      </c>
      <c r="AP56">
        <v>11.91</v>
      </c>
      <c r="AQ56">
        <v>0</v>
      </c>
      <c r="AR56">
        <v>0.66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2529.1100000000006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70.05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133.5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20.8</v>
      </c>
      <c r="W57">
        <v>44.92</v>
      </c>
      <c r="X57">
        <v>125.88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16.48</v>
      </c>
      <c r="AF57">
        <v>8.8699999999999992</v>
      </c>
      <c r="AG57">
        <v>42.08</v>
      </c>
      <c r="AH57">
        <v>0</v>
      </c>
      <c r="AI57">
        <v>0</v>
      </c>
      <c r="AJ57">
        <v>0</v>
      </c>
      <c r="AK57">
        <v>52.29</v>
      </c>
      <c r="AL57">
        <v>12.78</v>
      </c>
      <c r="AM57">
        <v>0</v>
      </c>
      <c r="AN57">
        <v>0</v>
      </c>
      <c r="AO57">
        <v>0</v>
      </c>
      <c r="AP57">
        <v>5.76</v>
      </c>
      <c r="AQ57">
        <v>0</v>
      </c>
      <c r="AR57">
        <v>0.66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2507.7500000000009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70.05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133.5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20.8</v>
      </c>
      <c r="W58">
        <v>44.92</v>
      </c>
      <c r="X58">
        <v>125.88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16.48</v>
      </c>
      <c r="AF58">
        <v>8.8699999999999992</v>
      </c>
      <c r="AG58">
        <v>42.08</v>
      </c>
      <c r="AH58">
        <v>0</v>
      </c>
      <c r="AI58">
        <v>0</v>
      </c>
      <c r="AJ58">
        <v>0</v>
      </c>
      <c r="AK58">
        <v>52.29</v>
      </c>
      <c r="AL58">
        <v>12.78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0.66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2507.7500000000009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70.05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133.5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20.8</v>
      </c>
      <c r="W59">
        <v>44.92</v>
      </c>
      <c r="X59">
        <v>125.88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16.48</v>
      </c>
      <c r="AF59">
        <v>8.8699999999999992</v>
      </c>
      <c r="AG59">
        <v>42.08</v>
      </c>
      <c r="AH59">
        <v>0</v>
      </c>
      <c r="AI59">
        <v>0</v>
      </c>
      <c r="AJ59">
        <v>0</v>
      </c>
      <c r="AK59">
        <v>52.29</v>
      </c>
      <c r="AL59">
        <v>12.78</v>
      </c>
      <c r="AM59">
        <v>0</v>
      </c>
      <c r="AN59">
        <v>0</v>
      </c>
      <c r="AO59">
        <v>0</v>
      </c>
      <c r="AP59">
        <v>5.76</v>
      </c>
      <c r="AQ59">
        <v>0</v>
      </c>
      <c r="AR59">
        <v>0.66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2507.7500000000009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70.05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133.5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20.8</v>
      </c>
      <c r="W60">
        <v>44.92</v>
      </c>
      <c r="X60">
        <v>125.88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16.48</v>
      </c>
      <c r="AF60">
        <v>8.8699999999999992</v>
      </c>
      <c r="AG60">
        <v>42.08</v>
      </c>
      <c r="AH60">
        <v>0</v>
      </c>
      <c r="AI60">
        <v>0</v>
      </c>
      <c r="AJ60">
        <v>0</v>
      </c>
      <c r="AK60">
        <v>52.29</v>
      </c>
      <c r="AL60">
        <v>12.78</v>
      </c>
      <c r="AM60">
        <v>0</v>
      </c>
      <c r="AN60">
        <v>0</v>
      </c>
      <c r="AO60">
        <v>0</v>
      </c>
      <c r="AP60">
        <v>5.76</v>
      </c>
      <c r="AQ60">
        <v>0</v>
      </c>
      <c r="AR60">
        <v>0.66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2507.7500000000009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70.05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133.5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20.8</v>
      </c>
      <c r="W61">
        <v>44.92</v>
      </c>
      <c r="X61">
        <v>125.88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16.48</v>
      </c>
      <c r="AF61">
        <v>8.8699999999999992</v>
      </c>
      <c r="AG61">
        <v>42.08</v>
      </c>
      <c r="AH61">
        <v>0</v>
      </c>
      <c r="AI61">
        <v>0</v>
      </c>
      <c r="AJ61">
        <v>0</v>
      </c>
      <c r="AK61">
        <v>52.29</v>
      </c>
      <c r="AL61">
        <v>20.91</v>
      </c>
      <c r="AM61">
        <v>0</v>
      </c>
      <c r="AN61">
        <v>0</v>
      </c>
      <c r="AO61">
        <v>0</v>
      </c>
      <c r="AP61">
        <v>5.76</v>
      </c>
      <c r="AQ61">
        <v>0</v>
      </c>
      <c r="AR61">
        <v>0.66</v>
      </c>
      <c r="AS61">
        <v>4.57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2515.8800000000006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70.05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133.5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20.8</v>
      </c>
      <c r="W62">
        <v>44.92</v>
      </c>
      <c r="X62">
        <v>125.88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16.48</v>
      </c>
      <c r="AF62">
        <v>8.8699999999999992</v>
      </c>
      <c r="AG62">
        <v>42.08</v>
      </c>
      <c r="AH62">
        <v>0</v>
      </c>
      <c r="AI62">
        <v>0</v>
      </c>
      <c r="AJ62">
        <v>0</v>
      </c>
      <c r="AK62">
        <v>52.29</v>
      </c>
      <c r="AL62">
        <v>20.91</v>
      </c>
      <c r="AM62">
        <v>0</v>
      </c>
      <c r="AN62">
        <v>0</v>
      </c>
      <c r="AO62">
        <v>0</v>
      </c>
      <c r="AP62">
        <v>5.76</v>
      </c>
      <c r="AQ62">
        <v>0</v>
      </c>
      <c r="AR62">
        <v>0.66</v>
      </c>
      <c r="AS62">
        <v>4.57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2515.8800000000006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70.05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45</v>
      </c>
      <c r="N63">
        <v>118.76</v>
      </c>
      <c r="O63">
        <v>124.32</v>
      </c>
      <c r="P63">
        <v>133.5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20.8</v>
      </c>
      <c r="W63">
        <v>44.92</v>
      </c>
      <c r="X63">
        <v>125.88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16.48</v>
      </c>
      <c r="AF63">
        <v>8.8699999999999992</v>
      </c>
      <c r="AG63">
        <v>42.08</v>
      </c>
      <c r="AH63">
        <v>0</v>
      </c>
      <c r="AI63">
        <v>0</v>
      </c>
      <c r="AJ63">
        <v>0</v>
      </c>
      <c r="AK63">
        <v>52.29</v>
      </c>
      <c r="AL63">
        <v>20.91</v>
      </c>
      <c r="AM63">
        <v>0</v>
      </c>
      <c r="AN63">
        <v>0</v>
      </c>
      <c r="AO63">
        <v>0</v>
      </c>
      <c r="AP63">
        <v>5.76</v>
      </c>
      <c r="AQ63">
        <v>0</v>
      </c>
      <c r="AR63">
        <v>0.66</v>
      </c>
      <c r="AS63">
        <v>4.57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2468.8800000000006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70.05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45</v>
      </c>
      <c r="N64">
        <v>118.76</v>
      </c>
      <c r="O64">
        <v>124.32</v>
      </c>
      <c r="P64">
        <v>133.5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20.8</v>
      </c>
      <c r="W64">
        <v>44.92</v>
      </c>
      <c r="X64">
        <v>125.88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16.48</v>
      </c>
      <c r="AF64">
        <v>8.8699999999999992</v>
      </c>
      <c r="AG64">
        <v>42.08</v>
      </c>
      <c r="AH64">
        <v>0</v>
      </c>
      <c r="AI64">
        <v>0</v>
      </c>
      <c r="AJ64">
        <v>0</v>
      </c>
      <c r="AK64">
        <v>52.29</v>
      </c>
      <c r="AL64">
        <v>20.91</v>
      </c>
      <c r="AM64">
        <v>0</v>
      </c>
      <c r="AN64">
        <v>0</v>
      </c>
      <c r="AO64">
        <v>0</v>
      </c>
      <c r="AP64">
        <v>5.76</v>
      </c>
      <c r="AQ64">
        <v>0</v>
      </c>
      <c r="AR64">
        <v>0.66</v>
      </c>
      <c r="AS64">
        <v>4.57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2468.8800000000006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70.05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45</v>
      </c>
      <c r="N65">
        <v>118.76</v>
      </c>
      <c r="O65">
        <v>124.32</v>
      </c>
      <c r="P65">
        <v>133.5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20.8</v>
      </c>
      <c r="W65">
        <v>44.92</v>
      </c>
      <c r="X65">
        <v>125.88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0</v>
      </c>
      <c r="AE65">
        <v>16.48</v>
      </c>
      <c r="AF65">
        <v>8.8699999999999992</v>
      </c>
      <c r="AG65">
        <v>42.08</v>
      </c>
      <c r="AH65">
        <v>23.39</v>
      </c>
      <c r="AI65">
        <v>0</v>
      </c>
      <c r="AJ65">
        <v>0</v>
      </c>
      <c r="AK65">
        <v>52.29</v>
      </c>
      <c r="AL65">
        <v>20.91</v>
      </c>
      <c r="AM65">
        <v>0</v>
      </c>
      <c r="AN65">
        <v>0</v>
      </c>
      <c r="AO65">
        <v>0</v>
      </c>
      <c r="AP65">
        <v>5.76</v>
      </c>
      <c r="AQ65">
        <v>0</v>
      </c>
      <c r="AR65">
        <v>0.66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2492.2700000000004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70.05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45</v>
      </c>
      <c r="N66">
        <v>118.76</v>
      </c>
      <c r="O66">
        <v>124.32</v>
      </c>
      <c r="P66">
        <v>133.5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20.8</v>
      </c>
      <c r="W66">
        <v>44.92</v>
      </c>
      <c r="X66">
        <v>125.88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0</v>
      </c>
      <c r="AE66">
        <v>16.48</v>
      </c>
      <c r="AF66">
        <v>8.8699999999999992</v>
      </c>
      <c r="AG66">
        <v>42.08</v>
      </c>
      <c r="AH66">
        <v>46.78</v>
      </c>
      <c r="AI66">
        <v>0</v>
      </c>
      <c r="AJ66">
        <v>0</v>
      </c>
      <c r="AK66">
        <v>52.29</v>
      </c>
      <c r="AL66">
        <v>20.91</v>
      </c>
      <c r="AM66">
        <v>0</v>
      </c>
      <c r="AN66">
        <v>0</v>
      </c>
      <c r="AO66">
        <v>0</v>
      </c>
      <c r="AP66">
        <v>5.76</v>
      </c>
      <c r="AQ66">
        <v>0</v>
      </c>
      <c r="AR66">
        <v>0.66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2515.6600000000008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70.05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45</v>
      </c>
      <c r="N67">
        <v>118.76</v>
      </c>
      <c r="O67">
        <v>124.32</v>
      </c>
      <c r="P67">
        <v>133.5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20.8</v>
      </c>
      <c r="W67">
        <v>44.92</v>
      </c>
      <c r="X67">
        <v>125.88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0</v>
      </c>
      <c r="AE67">
        <v>32.96</v>
      </c>
      <c r="AF67">
        <v>8.8699999999999992</v>
      </c>
      <c r="AG67">
        <v>42.08</v>
      </c>
      <c r="AH67">
        <v>46.78</v>
      </c>
      <c r="AI67">
        <v>0</v>
      </c>
      <c r="AJ67">
        <v>0</v>
      </c>
      <c r="AK67">
        <v>52.29</v>
      </c>
      <c r="AL67">
        <v>20.91</v>
      </c>
      <c r="AM67">
        <v>0</v>
      </c>
      <c r="AN67">
        <v>0</v>
      </c>
      <c r="AO67">
        <v>0</v>
      </c>
      <c r="AP67">
        <v>5.76</v>
      </c>
      <c r="AQ67">
        <v>14.93</v>
      </c>
      <c r="AR67">
        <v>0.66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2546.0200000000004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70.05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45</v>
      </c>
      <c r="N68">
        <v>118.76</v>
      </c>
      <c r="O68">
        <v>124.32</v>
      </c>
      <c r="P68">
        <v>133.5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20.8</v>
      </c>
      <c r="W68">
        <v>44.92</v>
      </c>
      <c r="X68">
        <v>125.88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0</v>
      </c>
      <c r="AE68">
        <v>32.96</v>
      </c>
      <c r="AF68">
        <v>8.8699999999999992</v>
      </c>
      <c r="AG68">
        <v>42.08</v>
      </c>
      <c r="AH68">
        <v>46.78</v>
      </c>
      <c r="AI68">
        <v>0</v>
      </c>
      <c r="AJ68">
        <v>0</v>
      </c>
      <c r="AK68">
        <v>52.29</v>
      </c>
      <c r="AL68">
        <v>20.91</v>
      </c>
      <c r="AM68">
        <v>0</v>
      </c>
      <c r="AN68">
        <v>0</v>
      </c>
      <c r="AO68">
        <v>0</v>
      </c>
      <c r="AP68">
        <v>5.76</v>
      </c>
      <c r="AQ68">
        <v>30.87</v>
      </c>
      <c r="AR68">
        <v>0.66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2561.9600000000005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70.05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45</v>
      </c>
      <c r="N69">
        <v>118.76</v>
      </c>
      <c r="O69">
        <v>124.32</v>
      </c>
      <c r="P69">
        <v>133.5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20.8</v>
      </c>
      <c r="W69">
        <v>44.92</v>
      </c>
      <c r="X69">
        <v>125.88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0</v>
      </c>
      <c r="AE69">
        <v>32.96</v>
      </c>
      <c r="AF69">
        <v>8.8699999999999992</v>
      </c>
      <c r="AG69">
        <v>42.08</v>
      </c>
      <c r="AH69">
        <v>46.78</v>
      </c>
      <c r="AI69">
        <v>0</v>
      </c>
      <c r="AJ69">
        <v>0</v>
      </c>
      <c r="AK69">
        <v>52.29</v>
      </c>
      <c r="AL69">
        <v>12.78</v>
      </c>
      <c r="AM69">
        <v>0</v>
      </c>
      <c r="AN69">
        <v>0</v>
      </c>
      <c r="AO69">
        <v>0</v>
      </c>
      <c r="AP69">
        <v>5.76</v>
      </c>
      <c r="AQ69">
        <v>30.87</v>
      </c>
      <c r="AR69">
        <v>0.66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2553.8300000000008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70.05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45</v>
      </c>
      <c r="N70">
        <v>118.76</v>
      </c>
      <c r="O70">
        <v>124.32</v>
      </c>
      <c r="P70">
        <v>133.5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20.8</v>
      </c>
      <c r="W70">
        <v>44.92</v>
      </c>
      <c r="X70">
        <v>125.88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0</v>
      </c>
      <c r="AE70">
        <v>32.96</v>
      </c>
      <c r="AF70">
        <v>8.8699999999999992</v>
      </c>
      <c r="AG70">
        <v>42.08</v>
      </c>
      <c r="AH70">
        <v>46.78</v>
      </c>
      <c r="AI70">
        <v>0</v>
      </c>
      <c r="AJ70">
        <v>0</v>
      </c>
      <c r="AK70">
        <v>52.29</v>
      </c>
      <c r="AL70">
        <v>12.78</v>
      </c>
      <c r="AM70">
        <v>0</v>
      </c>
      <c r="AN70">
        <v>0</v>
      </c>
      <c r="AO70">
        <v>0</v>
      </c>
      <c r="AP70">
        <v>5.13</v>
      </c>
      <c r="AQ70">
        <v>46.31</v>
      </c>
      <c r="AR70">
        <v>0.66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2568.6400000000008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70.05</v>
      </c>
      <c r="H71">
        <v>0</v>
      </c>
      <c r="I71">
        <v>21.92</v>
      </c>
      <c r="J71">
        <v>65.760000000000005</v>
      </c>
      <c r="K71">
        <v>341.57</v>
      </c>
      <c r="L71">
        <v>653.01</v>
      </c>
      <c r="M71">
        <v>45</v>
      </c>
      <c r="N71">
        <v>118.76</v>
      </c>
      <c r="O71">
        <v>124.32</v>
      </c>
      <c r="P71">
        <v>133.5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44.92</v>
      </c>
      <c r="X71">
        <v>125.88</v>
      </c>
      <c r="Y71">
        <v>0</v>
      </c>
      <c r="Z71">
        <v>0</v>
      </c>
      <c r="AA71">
        <v>11.85</v>
      </c>
      <c r="AB71">
        <v>2.4</v>
      </c>
      <c r="AC71">
        <v>0</v>
      </c>
      <c r="AD71">
        <v>9.1300000000000008</v>
      </c>
      <c r="AE71">
        <v>32.96</v>
      </c>
      <c r="AF71">
        <v>8.8699999999999992</v>
      </c>
      <c r="AG71">
        <v>42.08</v>
      </c>
      <c r="AH71">
        <v>70.17</v>
      </c>
      <c r="AI71">
        <v>0</v>
      </c>
      <c r="AJ71">
        <v>0</v>
      </c>
      <c r="AK71">
        <v>52.29</v>
      </c>
      <c r="AL71">
        <v>12.78</v>
      </c>
      <c r="AM71">
        <v>0</v>
      </c>
      <c r="AN71">
        <v>0</v>
      </c>
      <c r="AO71">
        <v>0</v>
      </c>
      <c r="AP71">
        <v>5.13</v>
      </c>
      <c r="AQ71">
        <v>46.31</v>
      </c>
      <c r="AR71">
        <v>0.66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2611.7100000000005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70.05</v>
      </c>
      <c r="H72">
        <v>0</v>
      </c>
      <c r="I72">
        <v>21.92</v>
      </c>
      <c r="J72">
        <v>65.760000000000005</v>
      </c>
      <c r="K72">
        <v>341.57</v>
      </c>
      <c r="L72">
        <v>653.01</v>
      </c>
      <c r="M72">
        <v>45</v>
      </c>
      <c r="N72">
        <v>118.76</v>
      </c>
      <c r="O72">
        <v>124.32</v>
      </c>
      <c r="P72">
        <v>133.5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44.92</v>
      </c>
      <c r="X72">
        <v>125.88</v>
      </c>
      <c r="Y72">
        <v>0</v>
      </c>
      <c r="Z72">
        <v>1.1000000000000001</v>
      </c>
      <c r="AA72">
        <v>27.17</v>
      </c>
      <c r="AB72">
        <v>8</v>
      </c>
      <c r="AC72">
        <v>9.68</v>
      </c>
      <c r="AD72">
        <v>18.27</v>
      </c>
      <c r="AE72">
        <v>32.96</v>
      </c>
      <c r="AF72">
        <v>8.8699999999999992</v>
      </c>
      <c r="AG72">
        <v>42.08</v>
      </c>
      <c r="AH72">
        <v>93.56</v>
      </c>
      <c r="AI72">
        <v>0</v>
      </c>
      <c r="AJ72">
        <v>0</v>
      </c>
      <c r="AK72">
        <v>52.29</v>
      </c>
      <c r="AL72">
        <v>12.78</v>
      </c>
      <c r="AM72">
        <v>0</v>
      </c>
      <c r="AN72">
        <v>0</v>
      </c>
      <c r="AO72">
        <v>0</v>
      </c>
      <c r="AP72">
        <v>5.13</v>
      </c>
      <c r="AQ72">
        <v>46.31</v>
      </c>
      <c r="AR72">
        <v>0.66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2675.94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70.05</v>
      </c>
      <c r="H73">
        <v>0</v>
      </c>
      <c r="I73">
        <v>21.92</v>
      </c>
      <c r="J73">
        <v>65.760000000000005</v>
      </c>
      <c r="K73">
        <v>341.57</v>
      </c>
      <c r="L73">
        <v>653.01</v>
      </c>
      <c r="M73">
        <v>45</v>
      </c>
      <c r="N73">
        <v>118.76</v>
      </c>
      <c r="O73">
        <v>124.32</v>
      </c>
      <c r="P73">
        <v>133.5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44.92</v>
      </c>
      <c r="X73">
        <v>125.88</v>
      </c>
      <c r="Y73">
        <v>0</v>
      </c>
      <c r="Z73">
        <v>6.52</v>
      </c>
      <c r="AA73">
        <v>42.15</v>
      </c>
      <c r="AB73">
        <v>13.17</v>
      </c>
      <c r="AC73">
        <v>19.36</v>
      </c>
      <c r="AD73">
        <v>27.4</v>
      </c>
      <c r="AE73">
        <v>32.96</v>
      </c>
      <c r="AF73">
        <v>8.8699999999999992</v>
      </c>
      <c r="AG73">
        <v>42.08</v>
      </c>
      <c r="AH73">
        <v>116.95</v>
      </c>
      <c r="AI73">
        <v>0</v>
      </c>
      <c r="AJ73">
        <v>0</v>
      </c>
      <c r="AK73">
        <v>52.29</v>
      </c>
      <c r="AL73">
        <v>12.78</v>
      </c>
      <c r="AM73">
        <v>5.27</v>
      </c>
      <c r="AN73">
        <v>0</v>
      </c>
      <c r="AO73">
        <v>0</v>
      </c>
      <c r="AP73">
        <v>5.13</v>
      </c>
      <c r="AQ73">
        <v>62.24</v>
      </c>
      <c r="AR73">
        <v>35.33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2799.5800000000004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70.05</v>
      </c>
      <c r="H74">
        <v>0</v>
      </c>
      <c r="I74">
        <v>21.92</v>
      </c>
      <c r="J74">
        <v>65.760000000000005</v>
      </c>
      <c r="K74">
        <v>341.57</v>
      </c>
      <c r="L74">
        <v>653.01</v>
      </c>
      <c r="M74">
        <v>45</v>
      </c>
      <c r="N74">
        <v>118.76</v>
      </c>
      <c r="O74">
        <v>124.32</v>
      </c>
      <c r="P74">
        <v>133.5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44.92</v>
      </c>
      <c r="X74">
        <v>125.88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9.86</v>
      </c>
      <c r="AG74">
        <v>42.08</v>
      </c>
      <c r="AH74">
        <v>140.34</v>
      </c>
      <c r="AI74">
        <v>0</v>
      </c>
      <c r="AJ74">
        <v>0</v>
      </c>
      <c r="AK74">
        <v>52.29</v>
      </c>
      <c r="AL74">
        <v>12.78</v>
      </c>
      <c r="AM74">
        <v>10.54</v>
      </c>
      <c r="AN74">
        <v>0</v>
      </c>
      <c r="AO74">
        <v>0</v>
      </c>
      <c r="AP74">
        <v>5.13</v>
      </c>
      <c r="AQ74">
        <v>62.24</v>
      </c>
      <c r="AR74">
        <v>35.33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2903.9300000000007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70.05</v>
      </c>
      <c r="H75">
        <v>0</v>
      </c>
      <c r="I75">
        <v>21.92</v>
      </c>
      <c r="J75">
        <v>65.760000000000005</v>
      </c>
      <c r="K75">
        <v>341.57</v>
      </c>
      <c r="L75">
        <v>653.01</v>
      </c>
      <c r="M75">
        <v>45</v>
      </c>
      <c r="N75">
        <v>118.76</v>
      </c>
      <c r="O75">
        <v>124.32</v>
      </c>
      <c r="P75">
        <v>133.5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44.92</v>
      </c>
      <c r="X75">
        <v>125.88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9.86</v>
      </c>
      <c r="AG75">
        <v>42.08</v>
      </c>
      <c r="AH75">
        <v>140.34</v>
      </c>
      <c r="AI75">
        <v>0</v>
      </c>
      <c r="AJ75">
        <v>0</v>
      </c>
      <c r="AK75">
        <v>52.29</v>
      </c>
      <c r="AL75">
        <v>13.95</v>
      </c>
      <c r="AM75">
        <v>10.54</v>
      </c>
      <c r="AN75">
        <v>0</v>
      </c>
      <c r="AO75">
        <v>0</v>
      </c>
      <c r="AP75">
        <v>5.13</v>
      </c>
      <c r="AQ75">
        <v>62.24</v>
      </c>
      <c r="AR75">
        <v>1.66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2871.9500000000007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70.05</v>
      </c>
      <c r="H76">
        <v>0</v>
      </c>
      <c r="I76">
        <v>21.92</v>
      </c>
      <c r="J76">
        <v>65.760000000000005</v>
      </c>
      <c r="K76">
        <v>341.57</v>
      </c>
      <c r="L76">
        <v>653.01</v>
      </c>
      <c r="M76">
        <v>45</v>
      </c>
      <c r="N76">
        <v>118.76</v>
      </c>
      <c r="O76">
        <v>124.32</v>
      </c>
      <c r="P76">
        <v>133.5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44.92</v>
      </c>
      <c r="X76">
        <v>125.88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9.86</v>
      </c>
      <c r="AG76">
        <v>42.08</v>
      </c>
      <c r="AH76">
        <v>140.34</v>
      </c>
      <c r="AI76">
        <v>0</v>
      </c>
      <c r="AJ76">
        <v>0</v>
      </c>
      <c r="AK76">
        <v>52.29</v>
      </c>
      <c r="AL76">
        <v>69.72</v>
      </c>
      <c r="AM76">
        <v>10.54</v>
      </c>
      <c r="AN76">
        <v>0</v>
      </c>
      <c r="AO76">
        <v>0</v>
      </c>
      <c r="AP76">
        <v>11.92</v>
      </c>
      <c r="AQ76">
        <v>62.24</v>
      </c>
      <c r="AR76">
        <v>0.66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2933.5100000000007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70.05</v>
      </c>
      <c r="H77">
        <v>0</v>
      </c>
      <c r="I77">
        <v>21.92</v>
      </c>
      <c r="J77">
        <v>65.760000000000005</v>
      </c>
      <c r="K77">
        <v>341.57</v>
      </c>
      <c r="L77">
        <v>653.01</v>
      </c>
      <c r="M77">
        <v>45</v>
      </c>
      <c r="N77">
        <v>118.76</v>
      </c>
      <c r="O77">
        <v>124.32</v>
      </c>
      <c r="P77">
        <v>133.5</v>
      </c>
      <c r="Q77">
        <v>18.27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44.92</v>
      </c>
      <c r="X77">
        <v>125.88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9.86</v>
      </c>
      <c r="AG77">
        <v>42.08</v>
      </c>
      <c r="AH77">
        <v>140.34</v>
      </c>
      <c r="AI77">
        <v>0</v>
      </c>
      <c r="AJ77">
        <v>0</v>
      </c>
      <c r="AK77">
        <v>52.29</v>
      </c>
      <c r="AL77">
        <v>69.72</v>
      </c>
      <c r="AM77">
        <v>10.54</v>
      </c>
      <c r="AN77">
        <v>0</v>
      </c>
      <c r="AO77">
        <v>0</v>
      </c>
      <c r="AP77">
        <v>5.13</v>
      </c>
      <c r="AQ77">
        <v>62.24</v>
      </c>
      <c r="AR77">
        <v>0.66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2924.4300000000007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70.05</v>
      </c>
      <c r="H78">
        <v>0</v>
      </c>
      <c r="I78">
        <v>21.92</v>
      </c>
      <c r="J78">
        <v>65.760000000000005</v>
      </c>
      <c r="K78">
        <v>341.57</v>
      </c>
      <c r="L78">
        <v>653.01</v>
      </c>
      <c r="M78">
        <v>45</v>
      </c>
      <c r="N78">
        <v>118.76</v>
      </c>
      <c r="O78">
        <v>124.32</v>
      </c>
      <c r="P78">
        <v>133.5</v>
      </c>
      <c r="Q78">
        <v>16.559999999999999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44.92</v>
      </c>
      <c r="X78">
        <v>125.88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9.86</v>
      </c>
      <c r="AG78">
        <v>42.08</v>
      </c>
      <c r="AH78">
        <v>140.34</v>
      </c>
      <c r="AI78">
        <v>2.5499999999999998</v>
      </c>
      <c r="AJ78">
        <v>0</v>
      </c>
      <c r="AK78">
        <v>52.29</v>
      </c>
      <c r="AL78">
        <v>69.72</v>
      </c>
      <c r="AM78">
        <v>10.54</v>
      </c>
      <c r="AN78">
        <v>0</v>
      </c>
      <c r="AO78">
        <v>0</v>
      </c>
      <c r="AP78">
        <v>5.13</v>
      </c>
      <c r="AQ78">
        <v>62.24</v>
      </c>
      <c r="AR78">
        <v>0.66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2925.5900000000006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70.05</v>
      </c>
      <c r="H79">
        <v>0</v>
      </c>
      <c r="I79">
        <v>21.92</v>
      </c>
      <c r="J79">
        <v>65.760000000000005</v>
      </c>
      <c r="K79">
        <v>341.57</v>
      </c>
      <c r="L79">
        <v>653.01</v>
      </c>
      <c r="M79">
        <v>45</v>
      </c>
      <c r="N79">
        <v>118.76</v>
      </c>
      <c r="O79">
        <v>124.32</v>
      </c>
      <c r="P79">
        <v>133.5</v>
      </c>
      <c r="Q79">
        <v>16.559999999999999</v>
      </c>
      <c r="R79">
        <v>21.19</v>
      </c>
      <c r="S79">
        <v>26.39</v>
      </c>
      <c r="T79">
        <v>0</v>
      </c>
      <c r="U79">
        <v>418.77</v>
      </c>
      <c r="V79">
        <v>20.8</v>
      </c>
      <c r="W79">
        <v>44.92</v>
      </c>
      <c r="X79">
        <v>125.88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9.86</v>
      </c>
      <c r="AG79">
        <v>42.08</v>
      </c>
      <c r="AH79">
        <v>140.34</v>
      </c>
      <c r="AI79">
        <v>6.36</v>
      </c>
      <c r="AJ79">
        <v>0</v>
      </c>
      <c r="AK79">
        <v>52.29</v>
      </c>
      <c r="AL79">
        <v>69.72</v>
      </c>
      <c r="AM79">
        <v>10.54</v>
      </c>
      <c r="AN79">
        <v>0</v>
      </c>
      <c r="AO79">
        <v>0</v>
      </c>
      <c r="AP79">
        <v>11.92</v>
      </c>
      <c r="AQ79">
        <v>62.24</v>
      </c>
      <c r="AR79">
        <v>0.66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2936.4000000000005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70.05</v>
      </c>
      <c r="H80">
        <v>0</v>
      </c>
      <c r="I80">
        <v>21.92</v>
      </c>
      <c r="J80">
        <v>65.760000000000005</v>
      </c>
      <c r="K80">
        <v>341.57</v>
      </c>
      <c r="L80">
        <v>654.30999999999995</v>
      </c>
      <c r="M80">
        <v>45</v>
      </c>
      <c r="N80">
        <v>118.76</v>
      </c>
      <c r="O80">
        <v>124.32</v>
      </c>
      <c r="P80">
        <v>133.5</v>
      </c>
      <c r="Q80">
        <v>16.559999999999999</v>
      </c>
      <c r="R80">
        <v>21.19</v>
      </c>
      <c r="S80">
        <v>26.39</v>
      </c>
      <c r="T80">
        <v>0</v>
      </c>
      <c r="U80">
        <v>418.77</v>
      </c>
      <c r="V80">
        <v>20.8</v>
      </c>
      <c r="W80">
        <v>44.92</v>
      </c>
      <c r="X80">
        <v>125.88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36.549999999999997</v>
      </c>
      <c r="AE80">
        <v>49.43</v>
      </c>
      <c r="AF80">
        <v>9.86</v>
      </c>
      <c r="AG80">
        <v>42.08</v>
      </c>
      <c r="AH80">
        <v>140.34</v>
      </c>
      <c r="AI80">
        <v>33.1</v>
      </c>
      <c r="AJ80">
        <v>0</v>
      </c>
      <c r="AK80">
        <v>52.29</v>
      </c>
      <c r="AL80">
        <v>13.95</v>
      </c>
      <c r="AM80">
        <v>10.54</v>
      </c>
      <c r="AN80">
        <v>0</v>
      </c>
      <c r="AO80">
        <v>0</v>
      </c>
      <c r="AP80">
        <v>5.76</v>
      </c>
      <c r="AQ80">
        <v>62.24</v>
      </c>
      <c r="AR80">
        <v>0.66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2902.5100000000007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70.05</v>
      </c>
      <c r="H81">
        <v>0</v>
      </c>
      <c r="I81">
        <v>21.92</v>
      </c>
      <c r="J81">
        <v>65.760000000000005</v>
      </c>
      <c r="K81">
        <v>341.57</v>
      </c>
      <c r="L81">
        <v>654.30999999999995</v>
      </c>
      <c r="M81">
        <v>45</v>
      </c>
      <c r="N81">
        <v>118.76</v>
      </c>
      <c r="O81">
        <v>124.32</v>
      </c>
      <c r="P81">
        <v>133.5</v>
      </c>
      <c r="Q81">
        <v>16.559999999999999</v>
      </c>
      <c r="R81">
        <v>21.19</v>
      </c>
      <c r="S81">
        <v>26.39</v>
      </c>
      <c r="T81">
        <v>0</v>
      </c>
      <c r="U81">
        <v>418.77</v>
      </c>
      <c r="V81">
        <v>20.8</v>
      </c>
      <c r="W81">
        <v>44.92</v>
      </c>
      <c r="X81">
        <v>125.88</v>
      </c>
      <c r="Y81">
        <v>0</v>
      </c>
      <c r="Z81">
        <v>3.3</v>
      </c>
      <c r="AA81">
        <v>42.15</v>
      </c>
      <c r="AB81">
        <v>4</v>
      </c>
      <c r="AC81">
        <v>19.36</v>
      </c>
      <c r="AD81">
        <v>27.4</v>
      </c>
      <c r="AE81">
        <v>32.96</v>
      </c>
      <c r="AF81">
        <v>8.8699999999999992</v>
      </c>
      <c r="AG81">
        <v>42.08</v>
      </c>
      <c r="AH81">
        <v>116.95</v>
      </c>
      <c r="AI81">
        <v>33.1</v>
      </c>
      <c r="AJ81">
        <v>0</v>
      </c>
      <c r="AK81">
        <v>52.29</v>
      </c>
      <c r="AL81">
        <v>12.78</v>
      </c>
      <c r="AM81">
        <v>5.27</v>
      </c>
      <c r="AN81">
        <v>0</v>
      </c>
      <c r="AO81">
        <v>0</v>
      </c>
      <c r="AP81">
        <v>5.76</v>
      </c>
      <c r="AQ81">
        <v>62.24</v>
      </c>
      <c r="AR81">
        <v>0.66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2784.6000000000008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70.05</v>
      </c>
      <c r="H82">
        <v>0</v>
      </c>
      <c r="I82">
        <v>21.92</v>
      </c>
      <c r="J82">
        <v>65.760000000000005</v>
      </c>
      <c r="K82">
        <v>341.57</v>
      </c>
      <c r="L82">
        <v>654.30999999999995</v>
      </c>
      <c r="M82">
        <v>45</v>
      </c>
      <c r="N82">
        <v>118.76</v>
      </c>
      <c r="O82">
        <v>124.32</v>
      </c>
      <c r="P82">
        <v>133.5</v>
      </c>
      <c r="Q82">
        <v>16.559999999999999</v>
      </c>
      <c r="R82">
        <v>21.19</v>
      </c>
      <c r="S82">
        <v>26.39</v>
      </c>
      <c r="T82">
        <v>0</v>
      </c>
      <c r="U82">
        <v>418.77</v>
      </c>
      <c r="V82">
        <v>20.8</v>
      </c>
      <c r="W82">
        <v>44.92</v>
      </c>
      <c r="X82">
        <v>125.88</v>
      </c>
      <c r="Y82">
        <v>0</v>
      </c>
      <c r="Z82">
        <v>0</v>
      </c>
      <c r="AA82">
        <v>27.17</v>
      </c>
      <c r="AB82">
        <v>2</v>
      </c>
      <c r="AC82">
        <v>9.68</v>
      </c>
      <c r="AD82">
        <v>18.27</v>
      </c>
      <c r="AE82">
        <v>32.96</v>
      </c>
      <c r="AF82">
        <v>8.8699999999999992</v>
      </c>
      <c r="AG82">
        <v>42.08</v>
      </c>
      <c r="AH82">
        <v>93.56</v>
      </c>
      <c r="AI82">
        <v>33.1</v>
      </c>
      <c r="AJ82">
        <v>0</v>
      </c>
      <c r="AK82">
        <v>52.29</v>
      </c>
      <c r="AL82">
        <v>12.78</v>
      </c>
      <c r="AM82">
        <v>0</v>
      </c>
      <c r="AN82">
        <v>0</v>
      </c>
      <c r="AO82">
        <v>0</v>
      </c>
      <c r="AP82">
        <v>5.76</v>
      </c>
      <c r="AQ82">
        <v>62.24</v>
      </c>
      <c r="AR82">
        <v>0.66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2716.8500000000004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45</v>
      </c>
      <c r="N83">
        <v>118.76</v>
      </c>
      <c r="O83">
        <v>124.32</v>
      </c>
      <c r="P83">
        <v>133.5</v>
      </c>
      <c r="Q83">
        <v>16.559999999999999</v>
      </c>
      <c r="R83">
        <v>21.19</v>
      </c>
      <c r="S83">
        <v>26.39</v>
      </c>
      <c r="T83">
        <v>0</v>
      </c>
      <c r="U83">
        <v>418.77</v>
      </c>
      <c r="V83">
        <v>20.8</v>
      </c>
      <c r="W83">
        <v>44.92</v>
      </c>
      <c r="X83">
        <v>125.88</v>
      </c>
      <c r="Y83">
        <v>0</v>
      </c>
      <c r="Z83">
        <v>0</v>
      </c>
      <c r="AA83">
        <v>11.85</v>
      </c>
      <c r="AB83">
        <v>2</v>
      </c>
      <c r="AC83">
        <v>0</v>
      </c>
      <c r="AD83">
        <v>9.1300000000000008</v>
      </c>
      <c r="AE83">
        <v>32.96</v>
      </c>
      <c r="AF83">
        <v>8.8699999999999992</v>
      </c>
      <c r="AG83">
        <v>42.08</v>
      </c>
      <c r="AH83">
        <v>93.56</v>
      </c>
      <c r="AI83">
        <v>33.1</v>
      </c>
      <c r="AJ83">
        <v>0</v>
      </c>
      <c r="AK83">
        <v>52.29</v>
      </c>
      <c r="AL83">
        <v>2.33</v>
      </c>
      <c r="AM83">
        <v>0</v>
      </c>
      <c r="AN83">
        <v>0</v>
      </c>
      <c r="AO83">
        <v>0</v>
      </c>
      <c r="AP83">
        <v>5.76</v>
      </c>
      <c r="AQ83">
        <v>62.24</v>
      </c>
      <c r="AR83">
        <v>35.33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2707.04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45</v>
      </c>
      <c r="N84">
        <v>118.76</v>
      </c>
      <c r="O84">
        <v>124.32</v>
      </c>
      <c r="P84">
        <v>133.5</v>
      </c>
      <c r="Q84">
        <v>16.559999999999999</v>
      </c>
      <c r="R84">
        <v>21.19</v>
      </c>
      <c r="S84">
        <v>26.39</v>
      </c>
      <c r="T84">
        <v>0</v>
      </c>
      <c r="U84">
        <v>418.77</v>
      </c>
      <c r="V84">
        <v>20.8</v>
      </c>
      <c r="W84">
        <v>44.92</v>
      </c>
      <c r="X84">
        <v>125.88</v>
      </c>
      <c r="Y84">
        <v>0</v>
      </c>
      <c r="Z84">
        <v>0</v>
      </c>
      <c r="AA84">
        <v>0</v>
      </c>
      <c r="AB84">
        <v>2</v>
      </c>
      <c r="AC84">
        <v>0</v>
      </c>
      <c r="AD84">
        <v>9.1300000000000008</v>
      </c>
      <c r="AE84">
        <v>32.96</v>
      </c>
      <c r="AF84">
        <v>8.8699999999999992</v>
      </c>
      <c r="AG84">
        <v>42.08</v>
      </c>
      <c r="AH84">
        <v>93.56</v>
      </c>
      <c r="AI84">
        <v>33.1</v>
      </c>
      <c r="AJ84">
        <v>0</v>
      </c>
      <c r="AK84">
        <v>52.29</v>
      </c>
      <c r="AL84">
        <v>2.33</v>
      </c>
      <c r="AM84">
        <v>0</v>
      </c>
      <c r="AN84">
        <v>0</v>
      </c>
      <c r="AO84">
        <v>0</v>
      </c>
      <c r="AP84">
        <v>5.76</v>
      </c>
      <c r="AQ84">
        <v>46.69</v>
      </c>
      <c r="AR84">
        <v>35.33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2679.6400000000003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45</v>
      </c>
      <c r="N85">
        <v>118.76</v>
      </c>
      <c r="O85">
        <v>124.32</v>
      </c>
      <c r="P85">
        <v>139.68</v>
      </c>
      <c r="Q85">
        <v>18.27</v>
      </c>
      <c r="R85">
        <v>21.19</v>
      </c>
      <c r="S85">
        <v>26.39</v>
      </c>
      <c r="T85">
        <v>0</v>
      </c>
      <c r="U85">
        <v>418.77</v>
      </c>
      <c r="V85">
        <v>20.8</v>
      </c>
      <c r="W85">
        <v>44.92</v>
      </c>
      <c r="X85">
        <v>125.88</v>
      </c>
      <c r="Y85">
        <v>0</v>
      </c>
      <c r="Z85">
        <v>0</v>
      </c>
      <c r="AA85">
        <v>0</v>
      </c>
      <c r="AB85">
        <v>2</v>
      </c>
      <c r="AC85">
        <v>0</v>
      </c>
      <c r="AD85">
        <v>9.1300000000000008</v>
      </c>
      <c r="AE85">
        <v>32.96</v>
      </c>
      <c r="AF85">
        <v>8.8699999999999992</v>
      </c>
      <c r="AG85">
        <v>42.08</v>
      </c>
      <c r="AH85">
        <v>70.17</v>
      </c>
      <c r="AI85">
        <v>33.1</v>
      </c>
      <c r="AJ85">
        <v>0</v>
      </c>
      <c r="AK85">
        <v>52.29</v>
      </c>
      <c r="AL85">
        <v>2.33</v>
      </c>
      <c r="AM85">
        <v>0</v>
      </c>
      <c r="AN85">
        <v>0</v>
      </c>
      <c r="AO85">
        <v>0</v>
      </c>
      <c r="AP85">
        <v>5.76</v>
      </c>
      <c r="AQ85">
        <v>46.31</v>
      </c>
      <c r="AR85">
        <v>1.66</v>
      </c>
      <c r="AS85">
        <v>4.57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2630.0900000000006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45</v>
      </c>
      <c r="N86">
        <v>118.76</v>
      </c>
      <c r="O86">
        <v>124.32</v>
      </c>
      <c r="P86">
        <v>139.68</v>
      </c>
      <c r="Q86">
        <v>19.41</v>
      </c>
      <c r="R86">
        <v>21.19</v>
      </c>
      <c r="S86">
        <v>26.39</v>
      </c>
      <c r="T86">
        <v>0</v>
      </c>
      <c r="U86">
        <v>418.77</v>
      </c>
      <c r="V86">
        <v>20.8</v>
      </c>
      <c r="W86">
        <v>44.92</v>
      </c>
      <c r="X86">
        <v>125.88</v>
      </c>
      <c r="Y86">
        <v>0</v>
      </c>
      <c r="Z86">
        <v>0</v>
      </c>
      <c r="AA86">
        <v>0</v>
      </c>
      <c r="AB86">
        <v>2</v>
      </c>
      <c r="AC86">
        <v>0</v>
      </c>
      <c r="AD86">
        <v>9.1300000000000008</v>
      </c>
      <c r="AE86">
        <v>32.96</v>
      </c>
      <c r="AF86">
        <v>8.8699999999999992</v>
      </c>
      <c r="AG86">
        <v>42.08</v>
      </c>
      <c r="AH86">
        <v>70.17</v>
      </c>
      <c r="AI86">
        <v>5.09</v>
      </c>
      <c r="AJ86">
        <v>0</v>
      </c>
      <c r="AK86">
        <v>52.29</v>
      </c>
      <c r="AL86">
        <v>2.33</v>
      </c>
      <c r="AM86">
        <v>0</v>
      </c>
      <c r="AN86">
        <v>0</v>
      </c>
      <c r="AO86">
        <v>0</v>
      </c>
      <c r="AP86">
        <v>5.76</v>
      </c>
      <c r="AQ86">
        <v>46.31</v>
      </c>
      <c r="AR86">
        <v>0.66</v>
      </c>
      <c r="AS86">
        <v>4.57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2602.2200000000007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45</v>
      </c>
      <c r="N87">
        <v>118.76</v>
      </c>
      <c r="O87">
        <v>124.32</v>
      </c>
      <c r="P87">
        <v>139.68</v>
      </c>
      <c r="Q87">
        <v>16.559999999999999</v>
      </c>
      <c r="R87">
        <v>21.19</v>
      </c>
      <c r="S87">
        <v>26.39</v>
      </c>
      <c r="T87">
        <v>0</v>
      </c>
      <c r="U87">
        <v>418.77</v>
      </c>
      <c r="V87">
        <v>20.8</v>
      </c>
      <c r="W87">
        <v>44.92</v>
      </c>
      <c r="X87">
        <v>125.88</v>
      </c>
      <c r="Y87">
        <v>0</v>
      </c>
      <c r="Z87">
        <v>0</v>
      </c>
      <c r="AA87">
        <v>0</v>
      </c>
      <c r="AB87">
        <v>2</v>
      </c>
      <c r="AC87">
        <v>0</v>
      </c>
      <c r="AD87">
        <v>9.1300000000000008</v>
      </c>
      <c r="AE87">
        <v>32.96</v>
      </c>
      <c r="AF87">
        <v>8.8699999999999992</v>
      </c>
      <c r="AG87">
        <v>42.08</v>
      </c>
      <c r="AH87">
        <v>70.17</v>
      </c>
      <c r="AI87">
        <v>2.5499999999999998</v>
      </c>
      <c r="AJ87">
        <v>0</v>
      </c>
      <c r="AK87">
        <v>52.29</v>
      </c>
      <c r="AL87">
        <v>2.33</v>
      </c>
      <c r="AM87">
        <v>0</v>
      </c>
      <c r="AN87">
        <v>0</v>
      </c>
      <c r="AO87">
        <v>0</v>
      </c>
      <c r="AP87">
        <v>5.76</v>
      </c>
      <c r="AQ87">
        <v>30.87</v>
      </c>
      <c r="AR87">
        <v>0.66</v>
      </c>
      <c r="AS87">
        <v>4.57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2581.3900000000008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45</v>
      </c>
      <c r="N88">
        <v>118.76</v>
      </c>
      <c r="O88">
        <v>124.32</v>
      </c>
      <c r="P88">
        <v>139.68</v>
      </c>
      <c r="Q88">
        <v>16.559999999999999</v>
      </c>
      <c r="R88">
        <v>21.19</v>
      </c>
      <c r="S88">
        <v>26.39</v>
      </c>
      <c r="T88">
        <v>0</v>
      </c>
      <c r="U88">
        <v>418.77</v>
      </c>
      <c r="V88">
        <v>20.8</v>
      </c>
      <c r="W88">
        <v>44.92</v>
      </c>
      <c r="X88">
        <v>125.88</v>
      </c>
      <c r="Y88">
        <v>0</v>
      </c>
      <c r="Z88">
        <v>0</v>
      </c>
      <c r="AA88">
        <v>0</v>
      </c>
      <c r="AB88">
        <v>2</v>
      </c>
      <c r="AC88">
        <v>0</v>
      </c>
      <c r="AD88">
        <v>9.1300000000000008</v>
      </c>
      <c r="AE88">
        <v>32.96</v>
      </c>
      <c r="AF88">
        <v>8.8699999999999992</v>
      </c>
      <c r="AG88">
        <v>42.08</v>
      </c>
      <c r="AH88">
        <v>46.78</v>
      </c>
      <c r="AI88">
        <v>0</v>
      </c>
      <c r="AJ88">
        <v>0</v>
      </c>
      <c r="AK88">
        <v>52.29</v>
      </c>
      <c r="AL88">
        <v>2.33</v>
      </c>
      <c r="AM88">
        <v>0</v>
      </c>
      <c r="AN88">
        <v>0</v>
      </c>
      <c r="AO88">
        <v>0</v>
      </c>
      <c r="AP88">
        <v>5.76</v>
      </c>
      <c r="AQ88">
        <v>30.87</v>
      </c>
      <c r="AR88">
        <v>0.66</v>
      </c>
      <c r="AS88">
        <v>4.57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2555.4500000000007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45</v>
      </c>
      <c r="N89">
        <v>118.76</v>
      </c>
      <c r="O89">
        <v>124.32</v>
      </c>
      <c r="P89">
        <v>139.68</v>
      </c>
      <c r="Q89">
        <v>16.559999999999999</v>
      </c>
      <c r="R89">
        <v>21.19</v>
      </c>
      <c r="S89">
        <v>26.39</v>
      </c>
      <c r="T89">
        <v>0</v>
      </c>
      <c r="U89">
        <v>418.77</v>
      </c>
      <c r="V89">
        <v>20.8</v>
      </c>
      <c r="W89">
        <v>44.92</v>
      </c>
      <c r="X89">
        <v>140.56</v>
      </c>
      <c r="Y89">
        <v>0</v>
      </c>
      <c r="Z89">
        <v>0</v>
      </c>
      <c r="AA89">
        <v>0</v>
      </c>
      <c r="AB89">
        <v>2</v>
      </c>
      <c r="AC89">
        <v>0</v>
      </c>
      <c r="AD89">
        <v>9.1300000000000008</v>
      </c>
      <c r="AE89">
        <v>32.96</v>
      </c>
      <c r="AF89">
        <v>8.8699999999999992</v>
      </c>
      <c r="AG89">
        <v>42.08</v>
      </c>
      <c r="AH89">
        <v>46.78</v>
      </c>
      <c r="AI89">
        <v>0</v>
      </c>
      <c r="AJ89">
        <v>0</v>
      </c>
      <c r="AK89">
        <v>52.29</v>
      </c>
      <c r="AL89">
        <v>2.33</v>
      </c>
      <c r="AM89">
        <v>0</v>
      </c>
      <c r="AN89">
        <v>0</v>
      </c>
      <c r="AO89">
        <v>0</v>
      </c>
      <c r="AP89">
        <v>5.76</v>
      </c>
      <c r="AQ89">
        <v>30.87</v>
      </c>
      <c r="AR89">
        <v>0.66</v>
      </c>
      <c r="AS89">
        <v>4.57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2570.1300000000006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45</v>
      </c>
      <c r="N90">
        <v>118.76</v>
      </c>
      <c r="O90">
        <v>124.32</v>
      </c>
      <c r="P90">
        <v>139.68</v>
      </c>
      <c r="Q90">
        <v>16.559999999999999</v>
      </c>
      <c r="R90">
        <v>21.19</v>
      </c>
      <c r="S90">
        <v>26.39</v>
      </c>
      <c r="T90">
        <v>0</v>
      </c>
      <c r="U90">
        <v>418.77</v>
      </c>
      <c r="V90">
        <v>20.8</v>
      </c>
      <c r="W90">
        <v>44.92</v>
      </c>
      <c r="X90">
        <v>140.56</v>
      </c>
      <c r="Y90">
        <v>0</v>
      </c>
      <c r="Z90">
        <v>0</v>
      </c>
      <c r="AA90">
        <v>0</v>
      </c>
      <c r="AB90">
        <v>2</v>
      </c>
      <c r="AC90">
        <v>0</v>
      </c>
      <c r="AD90">
        <v>9.1300000000000008</v>
      </c>
      <c r="AE90">
        <v>32.96</v>
      </c>
      <c r="AF90">
        <v>8.8699999999999992</v>
      </c>
      <c r="AG90">
        <v>42.08</v>
      </c>
      <c r="AH90">
        <v>23.39</v>
      </c>
      <c r="AI90">
        <v>0</v>
      </c>
      <c r="AJ90">
        <v>0</v>
      </c>
      <c r="AK90">
        <v>52.29</v>
      </c>
      <c r="AL90">
        <v>2.33</v>
      </c>
      <c r="AM90">
        <v>0</v>
      </c>
      <c r="AN90">
        <v>0</v>
      </c>
      <c r="AO90">
        <v>0</v>
      </c>
      <c r="AP90">
        <v>5.76</v>
      </c>
      <c r="AQ90">
        <v>15.44</v>
      </c>
      <c r="AR90">
        <v>0.66</v>
      </c>
      <c r="AS90">
        <v>4.57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2531.3100000000004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45</v>
      </c>
      <c r="N91">
        <v>118.76</v>
      </c>
      <c r="O91">
        <v>124.32</v>
      </c>
      <c r="P91">
        <v>139.68</v>
      </c>
      <c r="Q91">
        <v>16.559999999999999</v>
      </c>
      <c r="R91">
        <v>21.19</v>
      </c>
      <c r="S91">
        <v>26.39</v>
      </c>
      <c r="T91">
        <v>0</v>
      </c>
      <c r="U91">
        <v>418.77</v>
      </c>
      <c r="V91">
        <v>20.8</v>
      </c>
      <c r="W91">
        <v>44.92</v>
      </c>
      <c r="X91">
        <v>140.56</v>
      </c>
      <c r="Y91">
        <v>0</v>
      </c>
      <c r="Z91">
        <v>0</v>
      </c>
      <c r="AA91">
        <v>0</v>
      </c>
      <c r="AB91">
        <v>2</v>
      </c>
      <c r="AC91">
        <v>0</v>
      </c>
      <c r="AD91">
        <v>9.1300000000000008</v>
      </c>
      <c r="AE91">
        <v>16.48</v>
      </c>
      <c r="AF91">
        <v>8.8699999999999992</v>
      </c>
      <c r="AG91">
        <v>42.08</v>
      </c>
      <c r="AH91">
        <v>23.39</v>
      </c>
      <c r="AI91">
        <v>0</v>
      </c>
      <c r="AJ91">
        <v>0</v>
      </c>
      <c r="AK91">
        <v>52.29</v>
      </c>
      <c r="AL91">
        <v>2.33</v>
      </c>
      <c r="AM91">
        <v>0</v>
      </c>
      <c r="AN91">
        <v>0</v>
      </c>
      <c r="AO91">
        <v>0</v>
      </c>
      <c r="AP91">
        <v>5.76</v>
      </c>
      <c r="AQ91">
        <v>15.44</v>
      </c>
      <c r="AR91">
        <v>0.66</v>
      </c>
      <c r="AS91">
        <v>4.57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2515.35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45</v>
      </c>
      <c r="N92">
        <v>118.76</v>
      </c>
      <c r="O92">
        <v>124.32</v>
      </c>
      <c r="P92">
        <v>139.68</v>
      </c>
      <c r="Q92">
        <v>18.27</v>
      </c>
      <c r="R92">
        <v>21.19</v>
      </c>
      <c r="S92">
        <v>26.39</v>
      </c>
      <c r="T92">
        <v>0</v>
      </c>
      <c r="U92">
        <v>418.77</v>
      </c>
      <c r="V92">
        <v>20.8</v>
      </c>
      <c r="W92">
        <v>44.92</v>
      </c>
      <c r="X92">
        <v>140.56</v>
      </c>
      <c r="Y92">
        <v>0</v>
      </c>
      <c r="Z92">
        <v>0</v>
      </c>
      <c r="AA92">
        <v>0</v>
      </c>
      <c r="AB92">
        <v>2</v>
      </c>
      <c r="AC92">
        <v>0</v>
      </c>
      <c r="AD92">
        <v>9.1300000000000008</v>
      </c>
      <c r="AE92">
        <v>16.48</v>
      </c>
      <c r="AF92">
        <v>8.8699999999999992</v>
      </c>
      <c r="AG92">
        <v>42.08</v>
      </c>
      <c r="AH92">
        <v>0</v>
      </c>
      <c r="AI92">
        <v>0</v>
      </c>
      <c r="AJ92">
        <v>0</v>
      </c>
      <c r="AK92">
        <v>52.29</v>
      </c>
      <c r="AL92">
        <v>2.33</v>
      </c>
      <c r="AM92">
        <v>0</v>
      </c>
      <c r="AN92">
        <v>0</v>
      </c>
      <c r="AO92">
        <v>0</v>
      </c>
      <c r="AP92">
        <v>5.76</v>
      </c>
      <c r="AQ92">
        <v>14.93</v>
      </c>
      <c r="AR92">
        <v>0.66</v>
      </c>
      <c r="AS92">
        <v>18.829999999999998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2507.4199999999996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45</v>
      </c>
      <c r="N93">
        <v>118.76</v>
      </c>
      <c r="O93">
        <v>124.32</v>
      </c>
      <c r="P93">
        <v>139.68</v>
      </c>
      <c r="Q93">
        <v>19.41</v>
      </c>
      <c r="R93">
        <v>21.19</v>
      </c>
      <c r="S93">
        <v>26.39</v>
      </c>
      <c r="T93">
        <v>0</v>
      </c>
      <c r="U93">
        <v>418.77</v>
      </c>
      <c r="V93">
        <v>20.8</v>
      </c>
      <c r="W93">
        <v>44.92</v>
      </c>
      <c r="X93">
        <v>140.56</v>
      </c>
      <c r="Y93">
        <v>0</v>
      </c>
      <c r="Z93">
        <v>0</v>
      </c>
      <c r="AA93">
        <v>0</v>
      </c>
      <c r="AB93">
        <v>2</v>
      </c>
      <c r="AC93">
        <v>0</v>
      </c>
      <c r="AD93">
        <v>9.1300000000000008</v>
      </c>
      <c r="AE93">
        <v>16.48</v>
      </c>
      <c r="AF93">
        <v>8.8699999999999992</v>
      </c>
      <c r="AG93">
        <v>42.08</v>
      </c>
      <c r="AH93">
        <v>0</v>
      </c>
      <c r="AI93">
        <v>0</v>
      </c>
      <c r="AJ93">
        <v>0</v>
      </c>
      <c r="AK93">
        <v>52.29</v>
      </c>
      <c r="AL93">
        <v>12.78</v>
      </c>
      <c r="AM93">
        <v>0</v>
      </c>
      <c r="AN93">
        <v>0</v>
      </c>
      <c r="AO93">
        <v>0</v>
      </c>
      <c r="AP93">
        <v>5.76</v>
      </c>
      <c r="AQ93">
        <v>0</v>
      </c>
      <c r="AR93">
        <v>35.33</v>
      </c>
      <c r="AS93">
        <v>18.829999999999998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2538.7500000000005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45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44.92</v>
      </c>
      <c r="X94">
        <v>140.56</v>
      </c>
      <c r="Y94">
        <v>0</v>
      </c>
      <c r="Z94">
        <v>0</v>
      </c>
      <c r="AA94">
        <v>0</v>
      </c>
      <c r="AB94">
        <v>2</v>
      </c>
      <c r="AC94">
        <v>0</v>
      </c>
      <c r="AD94">
        <v>9.1300000000000008</v>
      </c>
      <c r="AE94">
        <v>16.48</v>
      </c>
      <c r="AF94">
        <v>8.8699999999999992</v>
      </c>
      <c r="AG94">
        <v>42.08</v>
      </c>
      <c r="AH94">
        <v>0</v>
      </c>
      <c r="AI94">
        <v>0</v>
      </c>
      <c r="AJ94">
        <v>0</v>
      </c>
      <c r="AK94">
        <v>52.29</v>
      </c>
      <c r="AL94">
        <v>12.78</v>
      </c>
      <c r="AM94">
        <v>0</v>
      </c>
      <c r="AN94">
        <v>0</v>
      </c>
      <c r="AO94">
        <v>0</v>
      </c>
      <c r="AP94">
        <v>5.76</v>
      </c>
      <c r="AQ94">
        <v>0</v>
      </c>
      <c r="AR94">
        <v>35.33</v>
      </c>
      <c r="AS94">
        <v>18.829999999999998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2539.9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45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44.92</v>
      </c>
      <c r="X95">
        <v>140.56</v>
      </c>
      <c r="Y95">
        <v>0</v>
      </c>
      <c r="Z95">
        <v>0</v>
      </c>
      <c r="AA95">
        <v>0</v>
      </c>
      <c r="AB95">
        <v>2</v>
      </c>
      <c r="AC95">
        <v>0</v>
      </c>
      <c r="AD95">
        <v>9.1300000000000008</v>
      </c>
      <c r="AE95">
        <v>16.48</v>
      </c>
      <c r="AF95">
        <v>8.8699999999999992</v>
      </c>
      <c r="AG95">
        <v>42.08</v>
      </c>
      <c r="AH95">
        <v>0</v>
      </c>
      <c r="AI95">
        <v>0</v>
      </c>
      <c r="AJ95">
        <v>0</v>
      </c>
      <c r="AK95">
        <v>52.29</v>
      </c>
      <c r="AL95">
        <v>12.78</v>
      </c>
      <c r="AM95">
        <v>0</v>
      </c>
      <c r="AN95">
        <v>0</v>
      </c>
      <c r="AO95">
        <v>0</v>
      </c>
      <c r="AP95">
        <v>5.76</v>
      </c>
      <c r="AQ95">
        <v>0</v>
      </c>
      <c r="AR95">
        <v>1.66</v>
      </c>
      <c r="AS95">
        <v>18.829999999999998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2507.2900000000004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45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44.92</v>
      </c>
      <c r="X96">
        <v>140.56</v>
      </c>
      <c r="Y96">
        <v>0</v>
      </c>
      <c r="Z96">
        <v>0</v>
      </c>
      <c r="AA96">
        <v>0</v>
      </c>
      <c r="AB96">
        <v>2</v>
      </c>
      <c r="AC96">
        <v>0</v>
      </c>
      <c r="AD96">
        <v>9.1300000000000008</v>
      </c>
      <c r="AE96">
        <v>16.48</v>
      </c>
      <c r="AF96">
        <v>8.8699999999999992</v>
      </c>
      <c r="AG96">
        <v>42.08</v>
      </c>
      <c r="AH96">
        <v>0</v>
      </c>
      <c r="AI96">
        <v>0</v>
      </c>
      <c r="AJ96">
        <v>0</v>
      </c>
      <c r="AK96">
        <v>52.29</v>
      </c>
      <c r="AL96">
        <v>12.78</v>
      </c>
      <c r="AM96">
        <v>0</v>
      </c>
      <c r="AN96">
        <v>0</v>
      </c>
      <c r="AO96">
        <v>0</v>
      </c>
      <c r="AP96">
        <v>5.76</v>
      </c>
      <c r="AQ96">
        <v>0</v>
      </c>
      <c r="AR96">
        <v>0.66</v>
      </c>
      <c r="AS96">
        <v>10.76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2498.2200000000007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45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44.92</v>
      </c>
      <c r="X97">
        <v>140.56</v>
      </c>
      <c r="Y97">
        <v>0</v>
      </c>
      <c r="Z97">
        <v>0</v>
      </c>
      <c r="AA97">
        <v>0</v>
      </c>
      <c r="AB97">
        <v>2</v>
      </c>
      <c r="AC97">
        <v>0</v>
      </c>
      <c r="AD97">
        <v>9.1300000000000008</v>
      </c>
      <c r="AE97">
        <v>16.48</v>
      </c>
      <c r="AF97">
        <v>8.8699999999999992</v>
      </c>
      <c r="AG97">
        <v>42.08</v>
      </c>
      <c r="AH97">
        <v>0</v>
      </c>
      <c r="AI97">
        <v>0</v>
      </c>
      <c r="AJ97">
        <v>0</v>
      </c>
      <c r="AK97">
        <v>52.29</v>
      </c>
      <c r="AL97">
        <v>12.78</v>
      </c>
      <c r="AM97">
        <v>0</v>
      </c>
      <c r="AN97">
        <v>0</v>
      </c>
      <c r="AO97">
        <v>0</v>
      </c>
      <c r="AP97">
        <v>5.76</v>
      </c>
      <c r="AQ97">
        <v>0</v>
      </c>
      <c r="AR97">
        <v>0.66</v>
      </c>
      <c r="AS97">
        <v>10.76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2498.2200000000007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45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44.92</v>
      </c>
      <c r="X98">
        <v>140.56</v>
      </c>
      <c r="Y98">
        <v>0</v>
      </c>
      <c r="Z98">
        <v>0</v>
      </c>
      <c r="AA98">
        <v>0</v>
      </c>
      <c r="AB98">
        <v>2</v>
      </c>
      <c r="AC98">
        <v>0</v>
      </c>
      <c r="AD98">
        <v>9.1300000000000008</v>
      </c>
      <c r="AE98">
        <v>16.48</v>
      </c>
      <c r="AF98">
        <v>8.8699999999999992</v>
      </c>
      <c r="AG98">
        <v>42.08</v>
      </c>
      <c r="AH98">
        <v>0</v>
      </c>
      <c r="AI98">
        <v>0</v>
      </c>
      <c r="AJ98">
        <v>0</v>
      </c>
      <c r="AK98">
        <v>52.29</v>
      </c>
      <c r="AL98">
        <v>12.78</v>
      </c>
      <c r="AM98">
        <v>0</v>
      </c>
      <c r="AN98">
        <v>0</v>
      </c>
      <c r="AO98">
        <v>0</v>
      </c>
      <c r="AP98">
        <v>5.76</v>
      </c>
      <c r="AQ98">
        <v>0</v>
      </c>
      <c r="AR98">
        <v>0.66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2492.0300000000007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1.6828500000000006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13.796007499999996</v>
      </c>
      <c r="M99">
        <f t="shared" si="2"/>
        <v>1.7849999999999999</v>
      </c>
      <c r="N99">
        <f t="shared" si="2"/>
        <v>2.8502400000000043</v>
      </c>
      <c r="O99">
        <f t="shared" si="2"/>
        <v>2.704294999999997</v>
      </c>
      <c r="P99">
        <f t="shared" si="2"/>
        <v>3.3059700000000021</v>
      </c>
      <c r="Q99">
        <f t="shared" si="2"/>
        <v>0.47914749999999912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0.49919999999999926</v>
      </c>
      <c r="W99">
        <f t="shared" si="2"/>
        <v>1.078080000000001</v>
      </c>
      <c r="X99">
        <f t="shared" si="2"/>
        <v>3.2589099999999944</v>
      </c>
      <c r="Y99">
        <f t="shared" si="2"/>
        <v>0</v>
      </c>
      <c r="Z99">
        <f t="shared" si="2"/>
        <v>6.3335000000000002E-2</v>
      </c>
      <c r="AA99">
        <f t="shared" si="2"/>
        <v>0.13432249999999996</v>
      </c>
      <c r="AB99">
        <f t="shared" si="2"/>
        <v>0.18770749999999978</v>
      </c>
      <c r="AC99">
        <f t="shared" si="2"/>
        <v>0.13800999999999999</v>
      </c>
      <c r="AD99">
        <f t="shared" si="2"/>
        <v>0.22547249999999991</v>
      </c>
      <c r="AE99">
        <f t="shared" si="2"/>
        <v>0.59737000000000051</v>
      </c>
      <c r="AF99">
        <f t="shared" si="2"/>
        <v>0.22817500000000013</v>
      </c>
      <c r="AG99">
        <f t="shared" si="2"/>
        <v>1.0099199999999988</v>
      </c>
      <c r="AH99">
        <f t="shared" si="2"/>
        <v>0.98917750000000038</v>
      </c>
      <c r="AI99">
        <f t="shared" si="2"/>
        <v>8.0202499999999996E-2</v>
      </c>
      <c r="AJ99">
        <f t="shared" si="2"/>
        <v>0</v>
      </c>
      <c r="AK99">
        <f t="shared" si="2"/>
        <v>1.2549599999999994</v>
      </c>
      <c r="AL99">
        <f t="shared" si="2"/>
        <v>0.45317999999999958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0.15103749999999988</v>
      </c>
      <c r="AQ99">
        <f t="shared" si="2"/>
        <v>0.44162499999999993</v>
      </c>
      <c r="AR99">
        <f t="shared" si="2"/>
        <v>0.12327500000000018</v>
      </c>
      <c r="AS99">
        <f t="shared" si="2"/>
        <v>0.13631999999999989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60.672480000000022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T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288.63</v>
      </c>
      <c r="L3">
        <v>232.63</v>
      </c>
      <c r="M3">
        <v>88.7</v>
      </c>
      <c r="N3">
        <v>114.5</v>
      </c>
      <c r="O3">
        <v>0</v>
      </c>
      <c r="P3">
        <v>134.66999999999999</v>
      </c>
      <c r="Q3">
        <v>14.93</v>
      </c>
      <c r="R3">
        <v>15.61</v>
      </c>
      <c r="S3">
        <v>19.420000000000002</v>
      </c>
      <c r="T3">
        <v>0</v>
      </c>
      <c r="U3">
        <v>403.74</v>
      </c>
      <c r="V3">
        <v>15.71</v>
      </c>
      <c r="W3">
        <v>38.090000000000003</v>
      </c>
      <c r="X3">
        <v>125.94</v>
      </c>
      <c r="Y3">
        <v>0</v>
      </c>
      <c r="Z3">
        <v>0</v>
      </c>
      <c r="AA3">
        <v>0</v>
      </c>
      <c r="AB3">
        <v>2.31</v>
      </c>
      <c r="AC3">
        <v>0</v>
      </c>
      <c r="AD3">
        <v>8.8000000000000007</v>
      </c>
      <c r="AE3">
        <v>15.89</v>
      </c>
      <c r="AF3">
        <v>8.5500000000000007</v>
      </c>
      <c r="AG3">
        <v>40.57</v>
      </c>
      <c r="AH3">
        <v>0</v>
      </c>
      <c r="AI3">
        <v>0</v>
      </c>
      <c r="AJ3">
        <v>0</v>
      </c>
      <c r="AK3">
        <v>50.41</v>
      </c>
      <c r="AL3">
        <v>12.32</v>
      </c>
      <c r="AM3">
        <v>0</v>
      </c>
      <c r="AN3">
        <v>0</v>
      </c>
      <c r="AO3">
        <v>0</v>
      </c>
      <c r="AP3">
        <v>11.49</v>
      </c>
      <c r="AQ3">
        <v>0</v>
      </c>
      <c r="AR3">
        <v>0.64</v>
      </c>
      <c r="AS3">
        <v>4.41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1667.24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288.63</v>
      </c>
      <c r="L4">
        <v>232.63</v>
      </c>
      <c r="M4">
        <v>88.7</v>
      </c>
      <c r="N4">
        <v>114.5</v>
      </c>
      <c r="O4">
        <v>0</v>
      </c>
      <c r="P4">
        <v>134.66999999999999</v>
      </c>
      <c r="Q4">
        <v>14.93</v>
      </c>
      <c r="R4">
        <v>15.31</v>
      </c>
      <c r="S4">
        <v>19.32</v>
      </c>
      <c r="T4">
        <v>0</v>
      </c>
      <c r="U4">
        <v>403.74</v>
      </c>
      <c r="V4">
        <v>14.64</v>
      </c>
      <c r="W4">
        <v>38.090000000000003</v>
      </c>
      <c r="X4">
        <v>125.94</v>
      </c>
      <c r="Y4">
        <v>0</v>
      </c>
      <c r="Z4">
        <v>0</v>
      </c>
      <c r="AA4">
        <v>0</v>
      </c>
      <c r="AB4">
        <v>2.31</v>
      </c>
      <c r="AC4">
        <v>0</v>
      </c>
      <c r="AD4">
        <v>8.8000000000000007</v>
      </c>
      <c r="AE4">
        <v>15.89</v>
      </c>
      <c r="AF4">
        <v>8.5500000000000007</v>
      </c>
      <c r="AG4">
        <v>40.57</v>
      </c>
      <c r="AH4">
        <v>0</v>
      </c>
      <c r="AI4">
        <v>0</v>
      </c>
      <c r="AJ4">
        <v>0</v>
      </c>
      <c r="AK4">
        <v>50.41</v>
      </c>
      <c r="AL4">
        <v>24.65</v>
      </c>
      <c r="AM4">
        <v>0</v>
      </c>
      <c r="AN4">
        <v>0</v>
      </c>
      <c r="AO4">
        <v>0</v>
      </c>
      <c r="AP4">
        <v>11.49</v>
      </c>
      <c r="AQ4">
        <v>0</v>
      </c>
      <c r="AR4">
        <v>0.64</v>
      </c>
      <c r="AS4">
        <v>4.41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1678.1000000000001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288.63</v>
      </c>
      <c r="L5">
        <v>232.63</v>
      </c>
      <c r="M5">
        <v>88.7</v>
      </c>
      <c r="N5">
        <v>114.5</v>
      </c>
      <c r="O5">
        <v>0</v>
      </c>
      <c r="P5">
        <v>134.66999999999999</v>
      </c>
      <c r="Q5">
        <v>14.93</v>
      </c>
      <c r="R5">
        <v>15.31</v>
      </c>
      <c r="S5">
        <v>19.32</v>
      </c>
      <c r="T5">
        <v>0</v>
      </c>
      <c r="U5">
        <v>403.74</v>
      </c>
      <c r="V5">
        <v>14.64</v>
      </c>
      <c r="W5">
        <v>38.090000000000003</v>
      </c>
      <c r="X5">
        <v>125.94</v>
      </c>
      <c r="Y5">
        <v>0</v>
      </c>
      <c r="Z5">
        <v>0</v>
      </c>
      <c r="AA5">
        <v>0</v>
      </c>
      <c r="AB5">
        <v>2.31</v>
      </c>
      <c r="AC5">
        <v>0</v>
      </c>
      <c r="AD5">
        <v>8.8000000000000007</v>
      </c>
      <c r="AE5">
        <v>15.89</v>
      </c>
      <c r="AF5">
        <v>8.5500000000000007</v>
      </c>
      <c r="AG5">
        <v>40.57</v>
      </c>
      <c r="AH5">
        <v>0</v>
      </c>
      <c r="AI5">
        <v>0</v>
      </c>
      <c r="AJ5">
        <v>0</v>
      </c>
      <c r="AK5">
        <v>50.41</v>
      </c>
      <c r="AL5">
        <v>67.22</v>
      </c>
      <c r="AM5">
        <v>0</v>
      </c>
      <c r="AN5">
        <v>0</v>
      </c>
      <c r="AO5">
        <v>0</v>
      </c>
      <c r="AP5">
        <v>4.95</v>
      </c>
      <c r="AQ5">
        <v>0</v>
      </c>
      <c r="AR5">
        <v>0.64</v>
      </c>
      <c r="AS5">
        <v>4.41</v>
      </c>
      <c r="AT5">
        <v>16.37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1711.22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288.63</v>
      </c>
      <c r="L6">
        <v>232.63</v>
      </c>
      <c r="M6">
        <v>88.7</v>
      </c>
      <c r="N6">
        <v>114.5</v>
      </c>
      <c r="O6">
        <v>0</v>
      </c>
      <c r="P6">
        <v>134.66999999999999</v>
      </c>
      <c r="Q6">
        <v>14.93</v>
      </c>
      <c r="R6">
        <v>15.31</v>
      </c>
      <c r="S6">
        <v>19.32</v>
      </c>
      <c r="T6">
        <v>0</v>
      </c>
      <c r="U6">
        <v>403.74</v>
      </c>
      <c r="V6">
        <v>14.64</v>
      </c>
      <c r="W6">
        <v>38.090000000000003</v>
      </c>
      <c r="X6">
        <v>125.94</v>
      </c>
      <c r="Y6">
        <v>0</v>
      </c>
      <c r="Z6">
        <v>0</v>
      </c>
      <c r="AA6">
        <v>0</v>
      </c>
      <c r="AB6">
        <v>2.31</v>
      </c>
      <c r="AC6">
        <v>0</v>
      </c>
      <c r="AD6">
        <v>8.8000000000000007</v>
      </c>
      <c r="AE6">
        <v>15.89</v>
      </c>
      <c r="AF6">
        <v>8.5500000000000007</v>
      </c>
      <c r="AG6">
        <v>40.57</v>
      </c>
      <c r="AH6">
        <v>0</v>
      </c>
      <c r="AI6">
        <v>0</v>
      </c>
      <c r="AJ6">
        <v>0</v>
      </c>
      <c r="AK6">
        <v>50.41</v>
      </c>
      <c r="AL6">
        <v>67.22</v>
      </c>
      <c r="AM6">
        <v>0</v>
      </c>
      <c r="AN6">
        <v>0</v>
      </c>
      <c r="AO6">
        <v>0</v>
      </c>
      <c r="AP6">
        <v>4.95</v>
      </c>
      <c r="AQ6">
        <v>0</v>
      </c>
      <c r="AR6">
        <v>0.64</v>
      </c>
      <c r="AS6">
        <v>4.41</v>
      </c>
      <c r="AT6">
        <v>16.38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1711.2300000000002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288.63</v>
      </c>
      <c r="L7">
        <v>232.63</v>
      </c>
      <c r="M7">
        <v>88.7</v>
      </c>
      <c r="N7">
        <v>114.5</v>
      </c>
      <c r="O7">
        <v>12.72</v>
      </c>
      <c r="P7">
        <v>134.66999999999999</v>
      </c>
      <c r="Q7">
        <v>14.93</v>
      </c>
      <c r="R7">
        <v>15.31</v>
      </c>
      <c r="S7">
        <v>19.32</v>
      </c>
      <c r="T7">
        <v>0</v>
      </c>
      <c r="U7">
        <v>403.74</v>
      </c>
      <c r="V7">
        <v>14.64</v>
      </c>
      <c r="W7">
        <v>24.6</v>
      </c>
      <c r="X7">
        <v>78.64</v>
      </c>
      <c r="Y7">
        <v>0</v>
      </c>
      <c r="Z7">
        <v>0</v>
      </c>
      <c r="AA7">
        <v>0</v>
      </c>
      <c r="AB7">
        <v>2.31</v>
      </c>
      <c r="AC7">
        <v>0</v>
      </c>
      <c r="AD7">
        <v>1.27</v>
      </c>
      <c r="AE7">
        <v>15.89</v>
      </c>
      <c r="AF7">
        <v>8.5500000000000007</v>
      </c>
      <c r="AG7">
        <v>40.57</v>
      </c>
      <c r="AH7">
        <v>0</v>
      </c>
      <c r="AI7">
        <v>0</v>
      </c>
      <c r="AJ7">
        <v>0</v>
      </c>
      <c r="AK7">
        <v>50.41</v>
      </c>
      <c r="AL7">
        <v>67.22</v>
      </c>
      <c r="AM7">
        <v>0</v>
      </c>
      <c r="AN7">
        <v>0</v>
      </c>
      <c r="AO7">
        <v>0</v>
      </c>
      <c r="AP7">
        <v>4.95</v>
      </c>
      <c r="AQ7">
        <v>0</v>
      </c>
      <c r="AR7">
        <v>0.64</v>
      </c>
      <c r="AS7">
        <v>4.41</v>
      </c>
      <c r="AT7">
        <v>16.52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1655.7700000000004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288.63</v>
      </c>
      <c r="L8">
        <v>232.63</v>
      </c>
      <c r="M8">
        <v>88.7</v>
      </c>
      <c r="N8">
        <v>114.5</v>
      </c>
      <c r="O8">
        <v>21.7</v>
      </c>
      <c r="P8">
        <v>134.66999999999999</v>
      </c>
      <c r="Q8">
        <v>14.93</v>
      </c>
      <c r="R8">
        <v>15.31</v>
      </c>
      <c r="S8">
        <v>19.32</v>
      </c>
      <c r="T8">
        <v>0</v>
      </c>
      <c r="U8">
        <v>403.74</v>
      </c>
      <c r="V8">
        <v>14.64</v>
      </c>
      <c r="W8">
        <v>24.6</v>
      </c>
      <c r="X8">
        <v>78.64</v>
      </c>
      <c r="Y8">
        <v>0</v>
      </c>
      <c r="Z8">
        <v>0</v>
      </c>
      <c r="AA8">
        <v>0</v>
      </c>
      <c r="AB8">
        <v>2.31</v>
      </c>
      <c r="AC8">
        <v>0</v>
      </c>
      <c r="AD8">
        <v>1.27</v>
      </c>
      <c r="AE8">
        <v>15.89</v>
      </c>
      <c r="AF8">
        <v>8.5500000000000007</v>
      </c>
      <c r="AG8">
        <v>40.57</v>
      </c>
      <c r="AH8">
        <v>0</v>
      </c>
      <c r="AI8">
        <v>0</v>
      </c>
      <c r="AJ8">
        <v>0</v>
      </c>
      <c r="AK8">
        <v>50.41</v>
      </c>
      <c r="AL8">
        <v>67.22</v>
      </c>
      <c r="AM8">
        <v>0</v>
      </c>
      <c r="AN8">
        <v>0</v>
      </c>
      <c r="AO8">
        <v>0</v>
      </c>
      <c r="AP8">
        <v>4.95</v>
      </c>
      <c r="AQ8">
        <v>0</v>
      </c>
      <c r="AR8">
        <v>0.64</v>
      </c>
      <c r="AS8">
        <v>4.41</v>
      </c>
      <c r="AT8">
        <v>12.88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1661.1100000000006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288.63</v>
      </c>
      <c r="L9">
        <v>232.63</v>
      </c>
      <c r="M9">
        <v>88.7</v>
      </c>
      <c r="N9">
        <v>114.5</v>
      </c>
      <c r="O9">
        <v>30.69</v>
      </c>
      <c r="P9">
        <v>134.66999999999999</v>
      </c>
      <c r="Q9">
        <v>14.93</v>
      </c>
      <c r="R9">
        <v>15.31</v>
      </c>
      <c r="S9">
        <v>19.32</v>
      </c>
      <c r="T9">
        <v>0</v>
      </c>
      <c r="U9">
        <v>403.74</v>
      </c>
      <c r="V9">
        <v>14.64</v>
      </c>
      <c r="W9">
        <v>43.31</v>
      </c>
      <c r="X9">
        <v>119.63</v>
      </c>
      <c r="Y9">
        <v>0</v>
      </c>
      <c r="Z9">
        <v>0</v>
      </c>
      <c r="AA9">
        <v>0</v>
      </c>
      <c r="AB9">
        <v>2.31</v>
      </c>
      <c r="AC9">
        <v>0</v>
      </c>
      <c r="AD9">
        <v>1.27</v>
      </c>
      <c r="AE9">
        <v>15.89</v>
      </c>
      <c r="AF9">
        <v>8.5500000000000007</v>
      </c>
      <c r="AG9">
        <v>40.57</v>
      </c>
      <c r="AH9">
        <v>0</v>
      </c>
      <c r="AI9">
        <v>0</v>
      </c>
      <c r="AJ9">
        <v>0</v>
      </c>
      <c r="AK9">
        <v>50.41</v>
      </c>
      <c r="AL9">
        <v>24.65</v>
      </c>
      <c r="AM9">
        <v>0</v>
      </c>
      <c r="AN9">
        <v>0</v>
      </c>
      <c r="AO9">
        <v>0</v>
      </c>
      <c r="AP9">
        <v>11.49</v>
      </c>
      <c r="AQ9">
        <v>0</v>
      </c>
      <c r="AR9">
        <v>0.64</v>
      </c>
      <c r="AS9">
        <v>4.41</v>
      </c>
      <c r="AT9">
        <v>13.2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1694.0900000000001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288.63</v>
      </c>
      <c r="L10">
        <v>232.63</v>
      </c>
      <c r="M10">
        <v>88.7</v>
      </c>
      <c r="N10">
        <v>114.5</v>
      </c>
      <c r="O10">
        <v>39.68</v>
      </c>
      <c r="P10">
        <v>134.66999999999999</v>
      </c>
      <c r="Q10">
        <v>14.93</v>
      </c>
      <c r="R10">
        <v>15.31</v>
      </c>
      <c r="S10">
        <v>19.32</v>
      </c>
      <c r="T10">
        <v>0</v>
      </c>
      <c r="U10">
        <v>403.74</v>
      </c>
      <c r="V10">
        <v>14.64</v>
      </c>
      <c r="W10">
        <v>43.31</v>
      </c>
      <c r="X10">
        <v>119.63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1.27</v>
      </c>
      <c r="AE10">
        <v>15.89</v>
      </c>
      <c r="AF10">
        <v>8.5500000000000007</v>
      </c>
      <c r="AG10">
        <v>40.57</v>
      </c>
      <c r="AH10">
        <v>0</v>
      </c>
      <c r="AI10">
        <v>0</v>
      </c>
      <c r="AJ10">
        <v>0</v>
      </c>
      <c r="AK10">
        <v>50.41</v>
      </c>
      <c r="AL10">
        <v>12.32</v>
      </c>
      <c r="AM10">
        <v>0</v>
      </c>
      <c r="AN10">
        <v>0</v>
      </c>
      <c r="AO10">
        <v>0</v>
      </c>
      <c r="AP10">
        <v>11.49</v>
      </c>
      <c r="AQ10">
        <v>0</v>
      </c>
      <c r="AR10">
        <v>0.64</v>
      </c>
      <c r="AS10">
        <v>4.41</v>
      </c>
      <c r="AT10">
        <v>14.82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1692.3700000000001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288.63</v>
      </c>
      <c r="L11">
        <v>232.63</v>
      </c>
      <c r="M11">
        <v>88.7</v>
      </c>
      <c r="N11">
        <v>114.5</v>
      </c>
      <c r="O11">
        <v>61.39</v>
      </c>
      <c r="P11">
        <v>134.66999999999999</v>
      </c>
      <c r="Q11">
        <v>14.93</v>
      </c>
      <c r="R11">
        <v>15.31</v>
      </c>
      <c r="S11">
        <v>19.32</v>
      </c>
      <c r="T11">
        <v>0</v>
      </c>
      <c r="U11">
        <v>403.74</v>
      </c>
      <c r="V11">
        <v>14.64</v>
      </c>
      <c r="W11">
        <v>43.31</v>
      </c>
      <c r="X11">
        <v>119.63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1.27</v>
      </c>
      <c r="AE11">
        <v>15.89</v>
      </c>
      <c r="AF11">
        <v>8.5500000000000007</v>
      </c>
      <c r="AG11">
        <v>40.57</v>
      </c>
      <c r="AH11">
        <v>0</v>
      </c>
      <c r="AI11">
        <v>0</v>
      </c>
      <c r="AJ11">
        <v>0</v>
      </c>
      <c r="AK11">
        <v>50.41</v>
      </c>
      <c r="AL11">
        <v>2.25</v>
      </c>
      <c r="AM11">
        <v>0</v>
      </c>
      <c r="AN11">
        <v>0</v>
      </c>
      <c r="AO11">
        <v>0</v>
      </c>
      <c r="AP11">
        <v>11.49</v>
      </c>
      <c r="AQ11">
        <v>0</v>
      </c>
      <c r="AR11">
        <v>0.64</v>
      </c>
      <c r="AS11">
        <v>4.41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1703.7400000000002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288.63</v>
      </c>
      <c r="L12">
        <v>232.63</v>
      </c>
      <c r="M12">
        <v>88.7</v>
      </c>
      <c r="N12">
        <v>114.5</v>
      </c>
      <c r="O12">
        <v>75.180000000000007</v>
      </c>
      <c r="P12">
        <v>134.66999999999999</v>
      </c>
      <c r="Q12">
        <v>14.93</v>
      </c>
      <c r="R12">
        <v>15.31</v>
      </c>
      <c r="S12">
        <v>19.32</v>
      </c>
      <c r="T12">
        <v>0</v>
      </c>
      <c r="U12">
        <v>403.74</v>
      </c>
      <c r="V12">
        <v>14.64</v>
      </c>
      <c r="W12">
        <v>43.31</v>
      </c>
      <c r="X12">
        <v>119.63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1.27</v>
      </c>
      <c r="AE12">
        <v>15.89</v>
      </c>
      <c r="AF12">
        <v>8.5500000000000007</v>
      </c>
      <c r="AG12">
        <v>40.57</v>
      </c>
      <c r="AH12">
        <v>0</v>
      </c>
      <c r="AI12">
        <v>0</v>
      </c>
      <c r="AJ12">
        <v>0</v>
      </c>
      <c r="AK12">
        <v>50.41</v>
      </c>
      <c r="AL12">
        <v>2.25</v>
      </c>
      <c r="AM12">
        <v>0</v>
      </c>
      <c r="AN12">
        <v>0</v>
      </c>
      <c r="AO12">
        <v>0</v>
      </c>
      <c r="AP12">
        <v>4.95</v>
      </c>
      <c r="AQ12">
        <v>0</v>
      </c>
      <c r="AR12">
        <v>0.64</v>
      </c>
      <c r="AS12">
        <v>4.41</v>
      </c>
      <c r="AT12">
        <v>15.82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1712.2600000000002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288.63</v>
      </c>
      <c r="L13">
        <v>232.63</v>
      </c>
      <c r="M13">
        <v>88.7</v>
      </c>
      <c r="N13">
        <v>114.5</v>
      </c>
      <c r="O13">
        <v>81.540000000000006</v>
      </c>
      <c r="P13">
        <v>134.66999999999999</v>
      </c>
      <c r="Q13">
        <v>14.93</v>
      </c>
      <c r="R13">
        <v>15.31</v>
      </c>
      <c r="S13">
        <v>19.32</v>
      </c>
      <c r="T13">
        <v>0</v>
      </c>
      <c r="U13">
        <v>403.74</v>
      </c>
      <c r="V13">
        <v>14.64</v>
      </c>
      <c r="W13">
        <v>43.31</v>
      </c>
      <c r="X13">
        <v>119.63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1.27</v>
      </c>
      <c r="AE13">
        <v>15.89</v>
      </c>
      <c r="AF13">
        <v>8.5500000000000007</v>
      </c>
      <c r="AG13">
        <v>40.57</v>
      </c>
      <c r="AH13">
        <v>0</v>
      </c>
      <c r="AI13">
        <v>0</v>
      </c>
      <c r="AJ13">
        <v>0</v>
      </c>
      <c r="AK13">
        <v>50.41</v>
      </c>
      <c r="AL13">
        <v>2.25</v>
      </c>
      <c r="AM13">
        <v>0</v>
      </c>
      <c r="AN13">
        <v>0</v>
      </c>
      <c r="AO13">
        <v>0</v>
      </c>
      <c r="AP13">
        <v>4.95</v>
      </c>
      <c r="AQ13">
        <v>0</v>
      </c>
      <c r="AR13">
        <v>0.64</v>
      </c>
      <c r="AS13">
        <v>4.41</v>
      </c>
      <c r="AT13">
        <v>14.23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1717.03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288.63</v>
      </c>
      <c r="L14">
        <v>232.63</v>
      </c>
      <c r="M14">
        <v>88.7</v>
      </c>
      <c r="N14">
        <v>114.5</v>
      </c>
      <c r="O14">
        <v>82.66</v>
      </c>
      <c r="P14">
        <v>134.66999999999999</v>
      </c>
      <c r="Q14">
        <v>14.93</v>
      </c>
      <c r="R14">
        <v>15.31</v>
      </c>
      <c r="S14">
        <v>19.32</v>
      </c>
      <c r="T14">
        <v>0</v>
      </c>
      <c r="U14">
        <v>403.74</v>
      </c>
      <c r="V14">
        <v>14.64</v>
      </c>
      <c r="W14">
        <v>43.31</v>
      </c>
      <c r="X14">
        <v>119.63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1.27</v>
      </c>
      <c r="AE14">
        <v>15.89</v>
      </c>
      <c r="AF14">
        <v>8.5500000000000007</v>
      </c>
      <c r="AG14">
        <v>40.57</v>
      </c>
      <c r="AH14">
        <v>0</v>
      </c>
      <c r="AI14">
        <v>0</v>
      </c>
      <c r="AJ14">
        <v>0</v>
      </c>
      <c r="AK14">
        <v>50.41</v>
      </c>
      <c r="AL14">
        <v>2.25</v>
      </c>
      <c r="AM14">
        <v>0</v>
      </c>
      <c r="AN14">
        <v>0</v>
      </c>
      <c r="AO14">
        <v>0</v>
      </c>
      <c r="AP14">
        <v>4.95</v>
      </c>
      <c r="AQ14">
        <v>0</v>
      </c>
      <c r="AR14">
        <v>0.64</v>
      </c>
      <c r="AS14">
        <v>4.41</v>
      </c>
      <c r="AT14">
        <v>18.46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1722.3800000000003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288.63</v>
      </c>
      <c r="L15">
        <v>232.63</v>
      </c>
      <c r="M15">
        <v>88.7</v>
      </c>
      <c r="N15">
        <v>114.5</v>
      </c>
      <c r="O15">
        <v>87.9</v>
      </c>
      <c r="P15">
        <v>134.66999999999999</v>
      </c>
      <c r="Q15">
        <v>14.93</v>
      </c>
      <c r="R15">
        <v>15.31</v>
      </c>
      <c r="S15">
        <v>19.32</v>
      </c>
      <c r="T15">
        <v>0</v>
      </c>
      <c r="U15">
        <v>403.74</v>
      </c>
      <c r="V15">
        <v>14.64</v>
      </c>
      <c r="W15">
        <v>43.31</v>
      </c>
      <c r="X15">
        <v>119.63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1.27</v>
      </c>
      <c r="AE15">
        <v>15.89</v>
      </c>
      <c r="AF15">
        <v>8.5500000000000007</v>
      </c>
      <c r="AG15">
        <v>40.57</v>
      </c>
      <c r="AH15">
        <v>0</v>
      </c>
      <c r="AI15">
        <v>0</v>
      </c>
      <c r="AJ15">
        <v>0</v>
      </c>
      <c r="AK15">
        <v>50.41</v>
      </c>
      <c r="AL15">
        <v>2.25</v>
      </c>
      <c r="AM15">
        <v>0</v>
      </c>
      <c r="AN15">
        <v>0</v>
      </c>
      <c r="AO15">
        <v>0</v>
      </c>
      <c r="AP15">
        <v>4.95</v>
      </c>
      <c r="AQ15">
        <v>0</v>
      </c>
      <c r="AR15">
        <v>0.64</v>
      </c>
      <c r="AS15">
        <v>4.41</v>
      </c>
      <c r="AT15">
        <v>17.260000000000002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1726.42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288.63</v>
      </c>
      <c r="L16">
        <v>232.63</v>
      </c>
      <c r="M16">
        <v>88.7</v>
      </c>
      <c r="N16">
        <v>114.5</v>
      </c>
      <c r="O16">
        <v>94.26</v>
      </c>
      <c r="P16">
        <v>134.66999999999999</v>
      </c>
      <c r="Q16">
        <v>14.93</v>
      </c>
      <c r="R16">
        <v>15.31</v>
      </c>
      <c r="S16">
        <v>19.32</v>
      </c>
      <c r="T16">
        <v>0</v>
      </c>
      <c r="U16">
        <v>403.74</v>
      </c>
      <c r="V16">
        <v>14.64</v>
      </c>
      <c r="W16">
        <v>43.31</v>
      </c>
      <c r="X16">
        <v>119.63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1.27</v>
      </c>
      <c r="AE16">
        <v>15.89</v>
      </c>
      <c r="AF16">
        <v>8.5500000000000007</v>
      </c>
      <c r="AG16">
        <v>40.57</v>
      </c>
      <c r="AH16">
        <v>0</v>
      </c>
      <c r="AI16">
        <v>0</v>
      </c>
      <c r="AJ16">
        <v>0</v>
      </c>
      <c r="AK16">
        <v>50.41</v>
      </c>
      <c r="AL16">
        <v>2.25</v>
      </c>
      <c r="AM16">
        <v>0</v>
      </c>
      <c r="AN16">
        <v>0</v>
      </c>
      <c r="AO16">
        <v>0</v>
      </c>
      <c r="AP16">
        <v>4.95</v>
      </c>
      <c r="AQ16">
        <v>0</v>
      </c>
      <c r="AR16">
        <v>0.64</v>
      </c>
      <c r="AS16">
        <v>4.41</v>
      </c>
      <c r="AT16">
        <v>17.64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1733.1600000000003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288.63</v>
      </c>
      <c r="L17">
        <v>232.63</v>
      </c>
      <c r="M17">
        <v>88.7</v>
      </c>
      <c r="N17">
        <v>114.5</v>
      </c>
      <c r="O17">
        <v>100.62</v>
      </c>
      <c r="P17">
        <v>134.66999999999999</v>
      </c>
      <c r="Q17">
        <v>14.93</v>
      </c>
      <c r="R17">
        <v>15.31</v>
      </c>
      <c r="S17">
        <v>19.32</v>
      </c>
      <c r="T17">
        <v>0</v>
      </c>
      <c r="U17">
        <v>403.74</v>
      </c>
      <c r="V17">
        <v>14.64</v>
      </c>
      <c r="W17">
        <v>43.31</v>
      </c>
      <c r="X17">
        <v>119.63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1.27</v>
      </c>
      <c r="AE17">
        <v>15.89</v>
      </c>
      <c r="AF17">
        <v>8.5500000000000007</v>
      </c>
      <c r="AG17">
        <v>40.57</v>
      </c>
      <c r="AH17">
        <v>0</v>
      </c>
      <c r="AI17">
        <v>0</v>
      </c>
      <c r="AJ17">
        <v>0</v>
      </c>
      <c r="AK17">
        <v>50.41</v>
      </c>
      <c r="AL17">
        <v>2.25</v>
      </c>
      <c r="AM17">
        <v>0</v>
      </c>
      <c r="AN17">
        <v>0</v>
      </c>
      <c r="AO17">
        <v>0</v>
      </c>
      <c r="AP17">
        <v>4.95</v>
      </c>
      <c r="AQ17">
        <v>0</v>
      </c>
      <c r="AR17">
        <v>0.64</v>
      </c>
      <c r="AS17">
        <v>4.41</v>
      </c>
      <c r="AT17">
        <v>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1739.8800000000003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288.63</v>
      </c>
      <c r="L18">
        <v>232.63</v>
      </c>
      <c r="M18">
        <v>88.7</v>
      </c>
      <c r="N18">
        <v>114.5</v>
      </c>
      <c r="O18">
        <v>106.99</v>
      </c>
      <c r="P18">
        <v>134.66999999999999</v>
      </c>
      <c r="Q18">
        <v>14.93</v>
      </c>
      <c r="R18">
        <v>15.31</v>
      </c>
      <c r="S18">
        <v>19.32</v>
      </c>
      <c r="T18">
        <v>0</v>
      </c>
      <c r="U18">
        <v>403.74</v>
      </c>
      <c r="V18">
        <v>14.64</v>
      </c>
      <c r="W18">
        <v>43.31</v>
      </c>
      <c r="X18">
        <v>119.63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1.27</v>
      </c>
      <c r="AE18">
        <v>15.89</v>
      </c>
      <c r="AF18">
        <v>8.5500000000000007</v>
      </c>
      <c r="AG18">
        <v>40.57</v>
      </c>
      <c r="AH18">
        <v>0</v>
      </c>
      <c r="AI18">
        <v>0</v>
      </c>
      <c r="AJ18">
        <v>0</v>
      </c>
      <c r="AK18">
        <v>50.41</v>
      </c>
      <c r="AL18">
        <v>2.25</v>
      </c>
      <c r="AM18">
        <v>0</v>
      </c>
      <c r="AN18">
        <v>0</v>
      </c>
      <c r="AO18">
        <v>0</v>
      </c>
      <c r="AP18">
        <v>4.95</v>
      </c>
      <c r="AQ18">
        <v>0</v>
      </c>
      <c r="AR18">
        <v>0.64</v>
      </c>
      <c r="AS18">
        <v>4.41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1747.5300000000002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288.63</v>
      </c>
      <c r="L19">
        <v>232.63</v>
      </c>
      <c r="M19">
        <v>88.7</v>
      </c>
      <c r="N19">
        <v>114.5</v>
      </c>
      <c r="O19">
        <v>113.35</v>
      </c>
      <c r="P19">
        <v>134.66999999999999</v>
      </c>
      <c r="Q19">
        <v>14.93</v>
      </c>
      <c r="R19">
        <v>15.31</v>
      </c>
      <c r="S19">
        <v>19.32</v>
      </c>
      <c r="T19">
        <v>0</v>
      </c>
      <c r="U19">
        <v>403.74</v>
      </c>
      <c r="V19">
        <v>14.64</v>
      </c>
      <c r="W19">
        <v>43.31</v>
      </c>
      <c r="X19">
        <v>119.63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8.8000000000000007</v>
      </c>
      <c r="AE19">
        <v>15.89</v>
      </c>
      <c r="AF19">
        <v>8.5500000000000007</v>
      </c>
      <c r="AG19">
        <v>40.57</v>
      </c>
      <c r="AH19">
        <v>0</v>
      </c>
      <c r="AI19">
        <v>0</v>
      </c>
      <c r="AJ19">
        <v>0</v>
      </c>
      <c r="AK19">
        <v>50.41</v>
      </c>
      <c r="AL19">
        <v>12.32</v>
      </c>
      <c r="AM19">
        <v>0</v>
      </c>
      <c r="AN19">
        <v>0</v>
      </c>
      <c r="AO19">
        <v>0</v>
      </c>
      <c r="AP19">
        <v>4.95</v>
      </c>
      <c r="AQ19">
        <v>0</v>
      </c>
      <c r="AR19">
        <v>0.64</v>
      </c>
      <c r="AS19">
        <v>4.41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1771.4900000000002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288.63</v>
      </c>
      <c r="L20">
        <v>232.63</v>
      </c>
      <c r="M20">
        <v>88.7</v>
      </c>
      <c r="N20">
        <v>114.5</v>
      </c>
      <c r="O20">
        <v>119.07</v>
      </c>
      <c r="P20">
        <v>134.66999999999999</v>
      </c>
      <c r="Q20">
        <v>14.93</v>
      </c>
      <c r="R20">
        <v>15.31</v>
      </c>
      <c r="S20">
        <v>19.32</v>
      </c>
      <c r="T20">
        <v>0</v>
      </c>
      <c r="U20">
        <v>403.74</v>
      </c>
      <c r="V20">
        <v>14.64</v>
      </c>
      <c r="W20">
        <v>43.31</v>
      </c>
      <c r="X20">
        <v>119.63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8.8000000000000007</v>
      </c>
      <c r="AE20">
        <v>15.89</v>
      </c>
      <c r="AF20">
        <v>8.5500000000000007</v>
      </c>
      <c r="AG20">
        <v>40.57</v>
      </c>
      <c r="AH20">
        <v>0</v>
      </c>
      <c r="AI20">
        <v>0</v>
      </c>
      <c r="AJ20">
        <v>0</v>
      </c>
      <c r="AK20">
        <v>50.41</v>
      </c>
      <c r="AL20">
        <v>12.32</v>
      </c>
      <c r="AM20">
        <v>0</v>
      </c>
      <c r="AN20">
        <v>0</v>
      </c>
      <c r="AO20">
        <v>0</v>
      </c>
      <c r="AP20">
        <v>4.95</v>
      </c>
      <c r="AQ20">
        <v>0</v>
      </c>
      <c r="AR20">
        <v>0.64</v>
      </c>
      <c r="AS20">
        <v>4.41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1777.21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288.63</v>
      </c>
      <c r="L21">
        <v>232.63</v>
      </c>
      <c r="M21">
        <v>88.7</v>
      </c>
      <c r="N21">
        <v>114.5</v>
      </c>
      <c r="O21">
        <v>119.86</v>
      </c>
      <c r="P21">
        <v>134.66999999999999</v>
      </c>
      <c r="Q21">
        <v>14.93</v>
      </c>
      <c r="R21">
        <v>15.31</v>
      </c>
      <c r="S21">
        <v>19.32</v>
      </c>
      <c r="T21">
        <v>0</v>
      </c>
      <c r="U21">
        <v>403.74</v>
      </c>
      <c r="V21">
        <v>14.64</v>
      </c>
      <c r="W21">
        <v>43.31</v>
      </c>
      <c r="X21">
        <v>119.63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8.8000000000000007</v>
      </c>
      <c r="AE21">
        <v>15.89</v>
      </c>
      <c r="AF21">
        <v>8.5500000000000007</v>
      </c>
      <c r="AG21">
        <v>40.57</v>
      </c>
      <c r="AH21">
        <v>22.55</v>
      </c>
      <c r="AI21">
        <v>0</v>
      </c>
      <c r="AJ21">
        <v>0</v>
      </c>
      <c r="AK21">
        <v>50.41</v>
      </c>
      <c r="AL21">
        <v>12.32</v>
      </c>
      <c r="AM21">
        <v>0</v>
      </c>
      <c r="AN21">
        <v>0</v>
      </c>
      <c r="AO21">
        <v>0</v>
      </c>
      <c r="AP21">
        <v>5.55</v>
      </c>
      <c r="AQ21">
        <v>0</v>
      </c>
      <c r="AR21">
        <v>0.64</v>
      </c>
      <c r="AS21">
        <v>4.41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1801.1499999999999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288.63</v>
      </c>
      <c r="L22">
        <v>232.63</v>
      </c>
      <c r="M22">
        <v>88.7</v>
      </c>
      <c r="N22">
        <v>114.5</v>
      </c>
      <c r="O22">
        <v>119.86</v>
      </c>
      <c r="P22">
        <v>134.66999999999999</v>
      </c>
      <c r="Q22">
        <v>14.93</v>
      </c>
      <c r="R22">
        <v>15.31</v>
      </c>
      <c r="S22">
        <v>19.32</v>
      </c>
      <c r="T22">
        <v>0</v>
      </c>
      <c r="U22">
        <v>403.74</v>
      </c>
      <c r="V22">
        <v>14.64</v>
      </c>
      <c r="W22">
        <v>43.31</v>
      </c>
      <c r="X22">
        <v>119.63</v>
      </c>
      <c r="Y22">
        <v>0</v>
      </c>
      <c r="Z22">
        <v>0</v>
      </c>
      <c r="AA22">
        <v>0</v>
      </c>
      <c r="AB22">
        <v>2.31</v>
      </c>
      <c r="AC22">
        <v>0</v>
      </c>
      <c r="AD22">
        <v>8.8000000000000007</v>
      </c>
      <c r="AE22">
        <v>15.89</v>
      </c>
      <c r="AF22">
        <v>8.5500000000000007</v>
      </c>
      <c r="AG22">
        <v>40.57</v>
      </c>
      <c r="AH22">
        <v>45.1</v>
      </c>
      <c r="AI22">
        <v>0</v>
      </c>
      <c r="AJ22">
        <v>0</v>
      </c>
      <c r="AK22">
        <v>50.41</v>
      </c>
      <c r="AL22">
        <v>12.32</v>
      </c>
      <c r="AM22">
        <v>0</v>
      </c>
      <c r="AN22">
        <v>0</v>
      </c>
      <c r="AO22">
        <v>0</v>
      </c>
      <c r="AP22">
        <v>5.55</v>
      </c>
      <c r="AQ22">
        <v>0</v>
      </c>
      <c r="AR22">
        <v>0.64</v>
      </c>
      <c r="AS22">
        <v>4.41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1823.6999999999998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288.63</v>
      </c>
      <c r="L23">
        <v>232.63</v>
      </c>
      <c r="M23">
        <v>88.7</v>
      </c>
      <c r="N23">
        <v>114.5</v>
      </c>
      <c r="O23">
        <v>119.86</v>
      </c>
      <c r="P23">
        <v>134.66999999999999</v>
      </c>
      <c r="Q23">
        <v>14.93</v>
      </c>
      <c r="R23">
        <v>15.31</v>
      </c>
      <c r="S23">
        <v>19.32</v>
      </c>
      <c r="T23">
        <v>0</v>
      </c>
      <c r="U23">
        <v>403.74</v>
      </c>
      <c r="V23">
        <v>14.64</v>
      </c>
      <c r="W23">
        <v>38.090000000000003</v>
      </c>
      <c r="X23">
        <v>119.63</v>
      </c>
      <c r="Y23">
        <v>0</v>
      </c>
      <c r="Z23">
        <v>0</v>
      </c>
      <c r="AA23">
        <v>0</v>
      </c>
      <c r="AB23">
        <v>2.31</v>
      </c>
      <c r="AC23">
        <v>0</v>
      </c>
      <c r="AD23">
        <v>8.8000000000000007</v>
      </c>
      <c r="AE23">
        <v>15.89</v>
      </c>
      <c r="AF23">
        <v>8.5500000000000007</v>
      </c>
      <c r="AG23">
        <v>40.57</v>
      </c>
      <c r="AH23">
        <v>45.1</v>
      </c>
      <c r="AI23">
        <v>0</v>
      </c>
      <c r="AJ23">
        <v>0</v>
      </c>
      <c r="AK23">
        <v>50.41</v>
      </c>
      <c r="AL23">
        <v>12.32</v>
      </c>
      <c r="AM23">
        <v>0</v>
      </c>
      <c r="AN23">
        <v>0</v>
      </c>
      <c r="AO23">
        <v>0</v>
      </c>
      <c r="AP23">
        <v>5.55</v>
      </c>
      <c r="AQ23">
        <v>14.39</v>
      </c>
      <c r="AR23">
        <v>0.64</v>
      </c>
      <c r="AS23">
        <v>4.41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1832.8700000000001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288.63</v>
      </c>
      <c r="L24">
        <v>232.63</v>
      </c>
      <c r="M24">
        <v>88.7</v>
      </c>
      <c r="N24">
        <v>114.5</v>
      </c>
      <c r="O24">
        <v>119.86</v>
      </c>
      <c r="P24">
        <v>134.66999999999999</v>
      </c>
      <c r="Q24">
        <v>14.93</v>
      </c>
      <c r="R24">
        <v>15.31</v>
      </c>
      <c r="S24">
        <v>19.32</v>
      </c>
      <c r="T24">
        <v>0</v>
      </c>
      <c r="U24">
        <v>403.74</v>
      </c>
      <c r="V24">
        <v>14.64</v>
      </c>
      <c r="W24">
        <v>38.090000000000003</v>
      </c>
      <c r="X24">
        <v>119.63</v>
      </c>
      <c r="Y24">
        <v>0</v>
      </c>
      <c r="Z24">
        <v>0</v>
      </c>
      <c r="AA24">
        <v>0</v>
      </c>
      <c r="AB24">
        <v>2.31</v>
      </c>
      <c r="AC24">
        <v>0</v>
      </c>
      <c r="AD24">
        <v>8.8000000000000007</v>
      </c>
      <c r="AE24">
        <v>15.89</v>
      </c>
      <c r="AF24">
        <v>8.5500000000000007</v>
      </c>
      <c r="AG24">
        <v>40.57</v>
      </c>
      <c r="AH24">
        <v>67.650000000000006</v>
      </c>
      <c r="AI24">
        <v>0</v>
      </c>
      <c r="AJ24">
        <v>0</v>
      </c>
      <c r="AK24">
        <v>50.41</v>
      </c>
      <c r="AL24">
        <v>12.32</v>
      </c>
      <c r="AM24">
        <v>0</v>
      </c>
      <c r="AN24">
        <v>0</v>
      </c>
      <c r="AO24">
        <v>0</v>
      </c>
      <c r="AP24">
        <v>5.55</v>
      </c>
      <c r="AQ24">
        <v>29.76</v>
      </c>
      <c r="AR24">
        <v>0.64</v>
      </c>
      <c r="AS24">
        <v>4.41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1870.7900000000002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288.63</v>
      </c>
      <c r="L25">
        <v>232.63</v>
      </c>
      <c r="M25">
        <v>88.7</v>
      </c>
      <c r="N25">
        <v>114.5</v>
      </c>
      <c r="O25">
        <v>119.86</v>
      </c>
      <c r="P25">
        <v>134.66999999999999</v>
      </c>
      <c r="Q25">
        <v>14.93</v>
      </c>
      <c r="R25">
        <v>15.31</v>
      </c>
      <c r="S25">
        <v>19.32</v>
      </c>
      <c r="T25">
        <v>0</v>
      </c>
      <c r="U25">
        <v>403.74</v>
      </c>
      <c r="V25">
        <v>14.64</v>
      </c>
      <c r="W25">
        <v>42.83</v>
      </c>
      <c r="X25">
        <v>133.91999999999999</v>
      </c>
      <c r="Y25">
        <v>0</v>
      </c>
      <c r="Z25">
        <v>1.06</v>
      </c>
      <c r="AA25">
        <v>0</v>
      </c>
      <c r="AB25">
        <v>2.31</v>
      </c>
      <c r="AC25">
        <v>9.33</v>
      </c>
      <c r="AD25">
        <v>8.8000000000000007</v>
      </c>
      <c r="AE25">
        <v>15.89</v>
      </c>
      <c r="AF25">
        <v>8.5500000000000007</v>
      </c>
      <c r="AG25">
        <v>40.57</v>
      </c>
      <c r="AH25">
        <v>90.2</v>
      </c>
      <c r="AI25">
        <v>0</v>
      </c>
      <c r="AJ25">
        <v>0</v>
      </c>
      <c r="AK25">
        <v>50.41</v>
      </c>
      <c r="AL25">
        <v>12.32</v>
      </c>
      <c r="AM25">
        <v>0</v>
      </c>
      <c r="AN25">
        <v>0</v>
      </c>
      <c r="AO25">
        <v>0</v>
      </c>
      <c r="AP25">
        <v>5.55</v>
      </c>
      <c r="AQ25">
        <v>29.76</v>
      </c>
      <c r="AR25">
        <v>0.64</v>
      </c>
      <c r="AS25">
        <v>4.41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1922.76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288.63</v>
      </c>
      <c r="L26">
        <v>232.63</v>
      </c>
      <c r="M26">
        <v>88.7</v>
      </c>
      <c r="N26">
        <v>114.5</v>
      </c>
      <c r="O26">
        <v>119.86</v>
      </c>
      <c r="P26">
        <v>134.66999999999999</v>
      </c>
      <c r="Q26">
        <v>14.93</v>
      </c>
      <c r="R26">
        <v>15.31</v>
      </c>
      <c r="S26">
        <v>19.32</v>
      </c>
      <c r="T26">
        <v>0</v>
      </c>
      <c r="U26">
        <v>403.74</v>
      </c>
      <c r="V26">
        <v>14.64</v>
      </c>
      <c r="W26">
        <v>43.31</v>
      </c>
      <c r="X26">
        <v>136.02000000000001</v>
      </c>
      <c r="Y26">
        <v>0</v>
      </c>
      <c r="Z26">
        <v>2.12</v>
      </c>
      <c r="AA26">
        <v>0</v>
      </c>
      <c r="AB26">
        <v>3.86</v>
      </c>
      <c r="AC26">
        <v>9.33</v>
      </c>
      <c r="AD26">
        <v>17.61</v>
      </c>
      <c r="AE26">
        <v>31.78</v>
      </c>
      <c r="AF26">
        <v>8.5500000000000007</v>
      </c>
      <c r="AG26">
        <v>40.57</v>
      </c>
      <c r="AH26">
        <v>112.75</v>
      </c>
      <c r="AI26">
        <v>0</v>
      </c>
      <c r="AJ26">
        <v>0</v>
      </c>
      <c r="AK26">
        <v>50.41</v>
      </c>
      <c r="AL26">
        <v>12.32</v>
      </c>
      <c r="AM26">
        <v>0</v>
      </c>
      <c r="AN26">
        <v>0</v>
      </c>
      <c r="AO26">
        <v>0</v>
      </c>
      <c r="AP26">
        <v>5.55</v>
      </c>
      <c r="AQ26">
        <v>44.65</v>
      </c>
      <c r="AR26">
        <v>0.64</v>
      </c>
      <c r="AS26">
        <v>4.41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1990.0899999999997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288.63</v>
      </c>
      <c r="L27">
        <v>232.63</v>
      </c>
      <c r="M27">
        <v>88.7</v>
      </c>
      <c r="N27">
        <v>114.5</v>
      </c>
      <c r="O27">
        <v>119.86</v>
      </c>
      <c r="P27">
        <v>134.66999999999999</v>
      </c>
      <c r="Q27">
        <v>14.93</v>
      </c>
      <c r="R27">
        <v>15.31</v>
      </c>
      <c r="S27">
        <v>19.32</v>
      </c>
      <c r="T27">
        <v>0</v>
      </c>
      <c r="U27">
        <v>403.74</v>
      </c>
      <c r="V27">
        <v>20.05</v>
      </c>
      <c r="W27">
        <v>43.31</v>
      </c>
      <c r="X27">
        <v>136.02000000000001</v>
      </c>
      <c r="Y27">
        <v>0</v>
      </c>
      <c r="Z27">
        <v>3.18</v>
      </c>
      <c r="AA27">
        <v>11.42</v>
      </c>
      <c r="AB27">
        <v>11.57</v>
      </c>
      <c r="AC27">
        <v>18.66</v>
      </c>
      <c r="AD27">
        <v>26.42</v>
      </c>
      <c r="AE27">
        <v>31.78</v>
      </c>
      <c r="AF27">
        <v>8.5500000000000007</v>
      </c>
      <c r="AG27">
        <v>40.57</v>
      </c>
      <c r="AH27">
        <v>135.30000000000001</v>
      </c>
      <c r="AI27">
        <v>3.07</v>
      </c>
      <c r="AJ27">
        <v>0</v>
      </c>
      <c r="AK27">
        <v>50.41</v>
      </c>
      <c r="AL27">
        <v>12.32</v>
      </c>
      <c r="AM27">
        <v>0</v>
      </c>
      <c r="AN27">
        <v>0</v>
      </c>
      <c r="AO27">
        <v>0</v>
      </c>
      <c r="AP27">
        <v>5.55</v>
      </c>
      <c r="AQ27">
        <v>60.01</v>
      </c>
      <c r="AR27">
        <v>0.64</v>
      </c>
      <c r="AS27">
        <v>4.41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2074.81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288.63</v>
      </c>
      <c r="L28">
        <v>232.63</v>
      </c>
      <c r="M28">
        <v>88.7</v>
      </c>
      <c r="N28">
        <v>114.5</v>
      </c>
      <c r="O28">
        <v>119.86</v>
      </c>
      <c r="P28">
        <v>134.66999999999999</v>
      </c>
      <c r="Q28">
        <v>14.93</v>
      </c>
      <c r="R28">
        <v>15.31</v>
      </c>
      <c r="S28">
        <v>19.32</v>
      </c>
      <c r="T28">
        <v>0</v>
      </c>
      <c r="U28">
        <v>403.74</v>
      </c>
      <c r="V28">
        <v>20.05</v>
      </c>
      <c r="W28">
        <v>43.31</v>
      </c>
      <c r="X28">
        <v>136.02000000000001</v>
      </c>
      <c r="Y28">
        <v>0</v>
      </c>
      <c r="Z28">
        <v>18.86</v>
      </c>
      <c r="AA28">
        <v>13.55</v>
      </c>
      <c r="AB28">
        <v>38.090000000000003</v>
      </c>
      <c r="AC28">
        <v>28.02</v>
      </c>
      <c r="AD28">
        <v>35.24</v>
      </c>
      <c r="AE28">
        <v>47.66</v>
      </c>
      <c r="AF28">
        <v>19.010000000000002</v>
      </c>
      <c r="AG28">
        <v>40.57</v>
      </c>
      <c r="AH28">
        <v>135.30000000000001</v>
      </c>
      <c r="AI28">
        <v>15.96</v>
      </c>
      <c r="AJ28">
        <v>0</v>
      </c>
      <c r="AK28">
        <v>50.41</v>
      </c>
      <c r="AL28">
        <v>13.45</v>
      </c>
      <c r="AM28">
        <v>5.08</v>
      </c>
      <c r="AN28">
        <v>0</v>
      </c>
      <c r="AO28">
        <v>0</v>
      </c>
      <c r="AP28">
        <v>11.48</v>
      </c>
      <c r="AQ28">
        <v>60.01</v>
      </c>
      <c r="AR28">
        <v>0.64</v>
      </c>
      <c r="AS28">
        <v>4.41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2188.6899999999996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288.63</v>
      </c>
      <c r="L29">
        <v>232.63</v>
      </c>
      <c r="M29">
        <v>88.7</v>
      </c>
      <c r="N29">
        <v>114.5</v>
      </c>
      <c r="O29">
        <v>119.86</v>
      </c>
      <c r="P29">
        <v>134.66999999999999</v>
      </c>
      <c r="Q29">
        <v>14.93</v>
      </c>
      <c r="R29">
        <v>15.31</v>
      </c>
      <c r="S29">
        <v>19.32</v>
      </c>
      <c r="T29">
        <v>0</v>
      </c>
      <c r="U29">
        <v>403.74</v>
      </c>
      <c r="V29">
        <v>20.05</v>
      </c>
      <c r="W29">
        <v>43.31</v>
      </c>
      <c r="X29">
        <v>136.02000000000001</v>
      </c>
      <c r="Y29">
        <v>0</v>
      </c>
      <c r="Z29">
        <v>18.86</v>
      </c>
      <c r="AA29">
        <v>13.55</v>
      </c>
      <c r="AB29">
        <v>38.090000000000003</v>
      </c>
      <c r="AC29">
        <v>28.02</v>
      </c>
      <c r="AD29">
        <v>35.24</v>
      </c>
      <c r="AE29">
        <v>47.66</v>
      </c>
      <c r="AF29">
        <v>19.010000000000002</v>
      </c>
      <c r="AG29">
        <v>40.57</v>
      </c>
      <c r="AH29">
        <v>135.30000000000001</v>
      </c>
      <c r="AI29">
        <v>15.96</v>
      </c>
      <c r="AJ29">
        <v>0</v>
      </c>
      <c r="AK29">
        <v>50.41</v>
      </c>
      <c r="AL29">
        <v>66.099999999999994</v>
      </c>
      <c r="AM29">
        <v>10.16</v>
      </c>
      <c r="AN29">
        <v>0</v>
      </c>
      <c r="AO29">
        <v>0</v>
      </c>
      <c r="AP29">
        <v>11.48</v>
      </c>
      <c r="AQ29">
        <v>60.01</v>
      </c>
      <c r="AR29">
        <v>0.64</v>
      </c>
      <c r="AS29">
        <v>4.41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2246.4199999999996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288.63</v>
      </c>
      <c r="L30">
        <v>232.63</v>
      </c>
      <c r="M30">
        <v>88.7</v>
      </c>
      <c r="N30">
        <v>114.5</v>
      </c>
      <c r="O30">
        <v>119.86</v>
      </c>
      <c r="P30">
        <v>134.66999999999999</v>
      </c>
      <c r="Q30">
        <v>14.93</v>
      </c>
      <c r="R30">
        <v>15.31</v>
      </c>
      <c r="S30">
        <v>19.32</v>
      </c>
      <c r="T30">
        <v>0</v>
      </c>
      <c r="U30">
        <v>403.74</v>
      </c>
      <c r="V30">
        <v>20.05</v>
      </c>
      <c r="W30">
        <v>43.31</v>
      </c>
      <c r="X30">
        <v>136.02000000000001</v>
      </c>
      <c r="Y30">
        <v>0</v>
      </c>
      <c r="Z30">
        <v>18.86</v>
      </c>
      <c r="AA30">
        <v>13.55</v>
      </c>
      <c r="AB30">
        <v>38.090000000000003</v>
      </c>
      <c r="AC30">
        <v>28.02</v>
      </c>
      <c r="AD30">
        <v>35.24</v>
      </c>
      <c r="AE30">
        <v>47.66</v>
      </c>
      <c r="AF30">
        <v>19.010000000000002</v>
      </c>
      <c r="AG30">
        <v>40.57</v>
      </c>
      <c r="AH30">
        <v>135.30000000000001</v>
      </c>
      <c r="AI30">
        <v>15.96</v>
      </c>
      <c r="AJ30">
        <v>0</v>
      </c>
      <c r="AK30">
        <v>50.41</v>
      </c>
      <c r="AL30">
        <v>66.099999999999994</v>
      </c>
      <c r="AM30">
        <v>10.16</v>
      </c>
      <c r="AN30">
        <v>0</v>
      </c>
      <c r="AO30">
        <v>0</v>
      </c>
      <c r="AP30">
        <v>5.55</v>
      </c>
      <c r="AQ30">
        <v>60.01</v>
      </c>
      <c r="AR30">
        <v>0.64</v>
      </c>
      <c r="AS30">
        <v>4.41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2240.4899999999998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288.63</v>
      </c>
      <c r="L31">
        <v>232.63</v>
      </c>
      <c r="M31">
        <v>88.7</v>
      </c>
      <c r="N31">
        <v>114.5</v>
      </c>
      <c r="O31">
        <v>119.86</v>
      </c>
      <c r="P31">
        <v>134.66999999999999</v>
      </c>
      <c r="Q31">
        <v>14.93</v>
      </c>
      <c r="R31">
        <v>15.31</v>
      </c>
      <c r="S31">
        <v>19.32</v>
      </c>
      <c r="T31">
        <v>0</v>
      </c>
      <c r="U31">
        <v>403.74</v>
      </c>
      <c r="V31">
        <v>20.05</v>
      </c>
      <c r="W31">
        <v>43.31</v>
      </c>
      <c r="X31">
        <v>136.02000000000001</v>
      </c>
      <c r="Y31">
        <v>0</v>
      </c>
      <c r="Z31">
        <v>18.86</v>
      </c>
      <c r="AA31">
        <v>13.55</v>
      </c>
      <c r="AB31">
        <v>38.090000000000003</v>
      </c>
      <c r="AC31">
        <v>28.02</v>
      </c>
      <c r="AD31">
        <v>35.24</v>
      </c>
      <c r="AE31">
        <v>47.66</v>
      </c>
      <c r="AF31">
        <v>19.010000000000002</v>
      </c>
      <c r="AG31">
        <v>40.57</v>
      </c>
      <c r="AH31">
        <v>135.30000000000001</v>
      </c>
      <c r="AI31">
        <v>15.96</v>
      </c>
      <c r="AJ31">
        <v>0</v>
      </c>
      <c r="AK31">
        <v>50.41</v>
      </c>
      <c r="AL31">
        <v>66.099999999999994</v>
      </c>
      <c r="AM31">
        <v>10.16</v>
      </c>
      <c r="AN31">
        <v>0</v>
      </c>
      <c r="AO31">
        <v>0</v>
      </c>
      <c r="AP31">
        <v>5.55</v>
      </c>
      <c r="AQ31">
        <v>60.01</v>
      </c>
      <c r="AR31">
        <v>34.06</v>
      </c>
      <c r="AS31">
        <v>4.41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2273.91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288.63</v>
      </c>
      <c r="L32">
        <v>232.63</v>
      </c>
      <c r="M32">
        <v>88.7</v>
      </c>
      <c r="N32">
        <v>114.5</v>
      </c>
      <c r="O32">
        <v>119.86</v>
      </c>
      <c r="P32">
        <v>134.66999999999999</v>
      </c>
      <c r="Q32">
        <v>14.93</v>
      </c>
      <c r="R32">
        <v>15.31</v>
      </c>
      <c r="S32">
        <v>19.32</v>
      </c>
      <c r="T32">
        <v>0</v>
      </c>
      <c r="U32">
        <v>403.74</v>
      </c>
      <c r="V32">
        <v>20.05</v>
      </c>
      <c r="W32">
        <v>43.31</v>
      </c>
      <c r="X32">
        <v>136.02000000000001</v>
      </c>
      <c r="Y32">
        <v>0</v>
      </c>
      <c r="Z32">
        <v>18.86</v>
      </c>
      <c r="AA32">
        <v>11.42</v>
      </c>
      <c r="AB32">
        <v>38.090000000000003</v>
      </c>
      <c r="AC32">
        <v>28.02</v>
      </c>
      <c r="AD32">
        <v>35.24</v>
      </c>
      <c r="AE32">
        <v>47.66</v>
      </c>
      <c r="AF32">
        <v>19.010000000000002</v>
      </c>
      <c r="AG32">
        <v>40.57</v>
      </c>
      <c r="AH32">
        <v>135.30000000000001</v>
      </c>
      <c r="AI32">
        <v>15.96</v>
      </c>
      <c r="AJ32">
        <v>0</v>
      </c>
      <c r="AK32">
        <v>50.41</v>
      </c>
      <c r="AL32">
        <v>66.099999999999994</v>
      </c>
      <c r="AM32">
        <v>5.08</v>
      </c>
      <c r="AN32">
        <v>0</v>
      </c>
      <c r="AO32">
        <v>0</v>
      </c>
      <c r="AP32">
        <v>5.55</v>
      </c>
      <c r="AQ32">
        <v>60.01</v>
      </c>
      <c r="AR32">
        <v>34.06</v>
      </c>
      <c r="AS32">
        <v>4.41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2266.6999999999998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288.63</v>
      </c>
      <c r="L33">
        <v>232.63</v>
      </c>
      <c r="M33">
        <v>88.7</v>
      </c>
      <c r="N33">
        <v>114.5</v>
      </c>
      <c r="O33">
        <v>119.86</v>
      </c>
      <c r="P33">
        <v>134.66999999999999</v>
      </c>
      <c r="Q33">
        <v>14.93</v>
      </c>
      <c r="R33">
        <v>15.31</v>
      </c>
      <c r="S33">
        <v>19.32</v>
      </c>
      <c r="T33">
        <v>0</v>
      </c>
      <c r="U33">
        <v>403.74</v>
      </c>
      <c r="V33">
        <v>20.05</v>
      </c>
      <c r="W33">
        <v>43.31</v>
      </c>
      <c r="X33">
        <v>136.02000000000001</v>
      </c>
      <c r="Y33">
        <v>0</v>
      </c>
      <c r="Z33">
        <v>1.06</v>
      </c>
      <c r="AA33">
        <v>0</v>
      </c>
      <c r="AB33">
        <v>25.39</v>
      </c>
      <c r="AC33">
        <v>28.02</v>
      </c>
      <c r="AD33">
        <v>26.42</v>
      </c>
      <c r="AE33">
        <v>31.78</v>
      </c>
      <c r="AF33">
        <v>8.5500000000000007</v>
      </c>
      <c r="AG33">
        <v>40.57</v>
      </c>
      <c r="AH33">
        <v>112.75</v>
      </c>
      <c r="AI33">
        <v>15.96</v>
      </c>
      <c r="AJ33">
        <v>0</v>
      </c>
      <c r="AK33">
        <v>50.41</v>
      </c>
      <c r="AL33">
        <v>13.45</v>
      </c>
      <c r="AM33">
        <v>0</v>
      </c>
      <c r="AN33">
        <v>0</v>
      </c>
      <c r="AO33">
        <v>0</v>
      </c>
      <c r="AP33">
        <v>4.95</v>
      </c>
      <c r="AQ33">
        <v>44.65</v>
      </c>
      <c r="AR33">
        <v>1.6</v>
      </c>
      <c r="AS33">
        <v>4.41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2060.92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288.63</v>
      </c>
      <c r="L34">
        <v>232.63</v>
      </c>
      <c r="M34">
        <v>88.7</v>
      </c>
      <c r="N34">
        <v>114.5</v>
      </c>
      <c r="O34">
        <v>119.86</v>
      </c>
      <c r="P34">
        <v>134.66999999999999</v>
      </c>
      <c r="Q34">
        <v>14.93</v>
      </c>
      <c r="R34">
        <v>15.31</v>
      </c>
      <c r="S34">
        <v>19.32</v>
      </c>
      <c r="T34">
        <v>0</v>
      </c>
      <c r="U34">
        <v>403.74</v>
      </c>
      <c r="V34">
        <v>20.05</v>
      </c>
      <c r="W34">
        <v>43.31</v>
      </c>
      <c r="X34">
        <v>136.02000000000001</v>
      </c>
      <c r="Y34">
        <v>0</v>
      </c>
      <c r="Z34">
        <v>0</v>
      </c>
      <c r="AA34">
        <v>0</v>
      </c>
      <c r="AB34">
        <v>11.57</v>
      </c>
      <c r="AC34">
        <v>28.02</v>
      </c>
      <c r="AD34">
        <v>17.61</v>
      </c>
      <c r="AE34">
        <v>31.78</v>
      </c>
      <c r="AF34">
        <v>8.5500000000000007</v>
      </c>
      <c r="AG34">
        <v>40.57</v>
      </c>
      <c r="AH34">
        <v>90.2</v>
      </c>
      <c r="AI34">
        <v>3.07</v>
      </c>
      <c r="AJ34">
        <v>0</v>
      </c>
      <c r="AK34">
        <v>50.41</v>
      </c>
      <c r="AL34">
        <v>12.32</v>
      </c>
      <c r="AM34">
        <v>0</v>
      </c>
      <c r="AN34">
        <v>0</v>
      </c>
      <c r="AO34">
        <v>0</v>
      </c>
      <c r="AP34">
        <v>4.95</v>
      </c>
      <c r="AQ34">
        <v>29.76</v>
      </c>
      <c r="AR34">
        <v>1.07</v>
      </c>
      <c r="AS34">
        <v>4.41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1985.2399999999996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288.63</v>
      </c>
      <c r="L35">
        <v>233.63</v>
      </c>
      <c r="M35">
        <v>88.7</v>
      </c>
      <c r="N35">
        <v>114.5</v>
      </c>
      <c r="O35">
        <v>94.35</v>
      </c>
      <c r="P35">
        <v>134.66999999999999</v>
      </c>
      <c r="Q35">
        <v>14.93</v>
      </c>
      <c r="R35">
        <v>15.31</v>
      </c>
      <c r="S35">
        <v>19.32</v>
      </c>
      <c r="T35">
        <v>0</v>
      </c>
      <c r="U35">
        <v>403.74</v>
      </c>
      <c r="V35">
        <v>16.829999999999998</v>
      </c>
      <c r="W35">
        <v>43.31</v>
      </c>
      <c r="X35">
        <v>136.02000000000001</v>
      </c>
      <c r="Y35">
        <v>0</v>
      </c>
      <c r="Z35">
        <v>0</v>
      </c>
      <c r="AA35">
        <v>0</v>
      </c>
      <c r="AB35">
        <v>11.57</v>
      </c>
      <c r="AC35">
        <v>18.66</v>
      </c>
      <c r="AD35">
        <v>8.8000000000000007</v>
      </c>
      <c r="AE35">
        <v>31.78</v>
      </c>
      <c r="AF35">
        <v>8.5500000000000007</v>
      </c>
      <c r="AG35">
        <v>40.57</v>
      </c>
      <c r="AH35">
        <v>67.650000000000006</v>
      </c>
      <c r="AI35">
        <v>0</v>
      </c>
      <c r="AJ35">
        <v>0</v>
      </c>
      <c r="AK35">
        <v>50.41</v>
      </c>
      <c r="AL35">
        <v>12.32</v>
      </c>
      <c r="AM35">
        <v>0</v>
      </c>
      <c r="AN35">
        <v>0</v>
      </c>
      <c r="AO35">
        <v>0</v>
      </c>
      <c r="AP35">
        <v>4.95</v>
      </c>
      <c r="AQ35">
        <v>14.39</v>
      </c>
      <c r="AR35">
        <v>1.07</v>
      </c>
      <c r="AS35">
        <v>4.41</v>
      </c>
      <c r="AT35">
        <v>19.149999999999999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1898.22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288.63</v>
      </c>
      <c r="L36">
        <v>233.63</v>
      </c>
      <c r="M36">
        <v>88.7</v>
      </c>
      <c r="N36">
        <v>114.5</v>
      </c>
      <c r="O36">
        <v>94.35</v>
      </c>
      <c r="P36">
        <v>134.66999999999999</v>
      </c>
      <c r="Q36">
        <v>14.93</v>
      </c>
      <c r="R36">
        <v>15.31</v>
      </c>
      <c r="S36">
        <v>19.32</v>
      </c>
      <c r="T36">
        <v>0</v>
      </c>
      <c r="U36">
        <v>403.74</v>
      </c>
      <c r="V36">
        <v>16.829999999999998</v>
      </c>
      <c r="W36">
        <v>43.31</v>
      </c>
      <c r="X36">
        <v>136.02000000000001</v>
      </c>
      <c r="Y36">
        <v>0</v>
      </c>
      <c r="Z36">
        <v>0</v>
      </c>
      <c r="AA36">
        <v>0</v>
      </c>
      <c r="AB36">
        <v>11.57</v>
      </c>
      <c r="AC36">
        <v>9.33</v>
      </c>
      <c r="AD36">
        <v>0</v>
      </c>
      <c r="AE36">
        <v>31.78</v>
      </c>
      <c r="AF36">
        <v>8.5500000000000007</v>
      </c>
      <c r="AG36">
        <v>40.57</v>
      </c>
      <c r="AH36">
        <v>38.81</v>
      </c>
      <c r="AI36">
        <v>0</v>
      </c>
      <c r="AJ36">
        <v>0</v>
      </c>
      <c r="AK36">
        <v>50.41</v>
      </c>
      <c r="AL36">
        <v>12.32</v>
      </c>
      <c r="AM36">
        <v>0</v>
      </c>
      <c r="AN36">
        <v>0</v>
      </c>
      <c r="AO36">
        <v>0</v>
      </c>
      <c r="AP36">
        <v>4.95</v>
      </c>
      <c r="AQ36">
        <v>0</v>
      </c>
      <c r="AR36">
        <v>1.07</v>
      </c>
      <c r="AS36">
        <v>4.41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1836.9899999999996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288.63</v>
      </c>
      <c r="L37">
        <v>233.82</v>
      </c>
      <c r="M37">
        <v>88.7</v>
      </c>
      <c r="N37">
        <v>114.5</v>
      </c>
      <c r="O37">
        <v>117.47</v>
      </c>
      <c r="P37">
        <v>134.66999999999999</v>
      </c>
      <c r="Q37">
        <v>14.93</v>
      </c>
      <c r="R37">
        <v>15.31</v>
      </c>
      <c r="S37">
        <v>19.32</v>
      </c>
      <c r="T37">
        <v>0</v>
      </c>
      <c r="U37">
        <v>403.74</v>
      </c>
      <c r="V37">
        <v>15.21</v>
      </c>
      <c r="W37">
        <v>38.090000000000003</v>
      </c>
      <c r="X37">
        <v>120.75</v>
      </c>
      <c r="Y37">
        <v>0</v>
      </c>
      <c r="Z37">
        <v>0</v>
      </c>
      <c r="AA37">
        <v>0</v>
      </c>
      <c r="AB37">
        <v>2.31</v>
      </c>
      <c r="AC37">
        <v>9.33</v>
      </c>
      <c r="AD37">
        <v>0</v>
      </c>
      <c r="AE37">
        <v>31.78</v>
      </c>
      <c r="AF37">
        <v>8.5500000000000007</v>
      </c>
      <c r="AG37">
        <v>40.57</v>
      </c>
      <c r="AH37">
        <v>38.81</v>
      </c>
      <c r="AI37">
        <v>0</v>
      </c>
      <c r="AJ37">
        <v>0</v>
      </c>
      <c r="AK37">
        <v>50.41</v>
      </c>
      <c r="AL37">
        <v>12.32</v>
      </c>
      <c r="AM37">
        <v>0</v>
      </c>
      <c r="AN37">
        <v>0</v>
      </c>
      <c r="AO37">
        <v>0</v>
      </c>
      <c r="AP37">
        <v>4.95</v>
      </c>
      <c r="AQ37">
        <v>0</v>
      </c>
      <c r="AR37">
        <v>1.07</v>
      </c>
      <c r="AS37">
        <v>4.41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1828.9299999999996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288.63</v>
      </c>
      <c r="L38">
        <v>234.11</v>
      </c>
      <c r="M38">
        <v>88.7</v>
      </c>
      <c r="N38">
        <v>114.5</v>
      </c>
      <c r="O38">
        <v>119.86</v>
      </c>
      <c r="P38">
        <v>134.66999999999999</v>
      </c>
      <c r="Q38">
        <v>14.93</v>
      </c>
      <c r="R38">
        <v>15.31</v>
      </c>
      <c r="S38">
        <v>19.32</v>
      </c>
      <c r="T38">
        <v>0</v>
      </c>
      <c r="U38">
        <v>403.74</v>
      </c>
      <c r="V38">
        <v>14.64</v>
      </c>
      <c r="W38">
        <v>38.090000000000003</v>
      </c>
      <c r="X38">
        <v>120.75</v>
      </c>
      <c r="Y38">
        <v>0</v>
      </c>
      <c r="Z38">
        <v>0</v>
      </c>
      <c r="AA38">
        <v>0</v>
      </c>
      <c r="AB38">
        <v>2.31</v>
      </c>
      <c r="AC38">
        <v>9.33</v>
      </c>
      <c r="AD38">
        <v>0</v>
      </c>
      <c r="AE38">
        <v>31.78</v>
      </c>
      <c r="AF38">
        <v>8.5500000000000007</v>
      </c>
      <c r="AG38">
        <v>40.57</v>
      </c>
      <c r="AH38">
        <v>38.81</v>
      </c>
      <c r="AI38">
        <v>0</v>
      </c>
      <c r="AJ38">
        <v>0</v>
      </c>
      <c r="AK38">
        <v>50.41</v>
      </c>
      <c r="AL38">
        <v>12.32</v>
      </c>
      <c r="AM38">
        <v>0</v>
      </c>
      <c r="AN38">
        <v>0</v>
      </c>
      <c r="AO38">
        <v>0</v>
      </c>
      <c r="AP38">
        <v>4.95</v>
      </c>
      <c r="AQ38">
        <v>0</v>
      </c>
      <c r="AR38">
        <v>1.07</v>
      </c>
      <c r="AS38">
        <v>4.41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1831.0399999999997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288.63</v>
      </c>
      <c r="L39">
        <v>234.28</v>
      </c>
      <c r="M39">
        <v>88.7</v>
      </c>
      <c r="N39">
        <v>114.5</v>
      </c>
      <c r="O39">
        <v>119.86</v>
      </c>
      <c r="P39">
        <v>134.66999999999999</v>
      </c>
      <c r="Q39">
        <v>14.93</v>
      </c>
      <c r="R39">
        <v>15.31</v>
      </c>
      <c r="S39">
        <v>19.32</v>
      </c>
      <c r="T39">
        <v>0</v>
      </c>
      <c r="U39">
        <v>403.74</v>
      </c>
      <c r="V39">
        <v>14.64</v>
      </c>
      <c r="W39">
        <v>38.090000000000003</v>
      </c>
      <c r="X39">
        <v>120.75</v>
      </c>
      <c r="Y39">
        <v>0</v>
      </c>
      <c r="Z39">
        <v>0</v>
      </c>
      <c r="AA39">
        <v>0</v>
      </c>
      <c r="AB39">
        <v>2.31</v>
      </c>
      <c r="AC39">
        <v>0</v>
      </c>
      <c r="AD39">
        <v>0</v>
      </c>
      <c r="AE39">
        <v>15.89</v>
      </c>
      <c r="AF39">
        <v>8.5500000000000007</v>
      </c>
      <c r="AG39">
        <v>40.57</v>
      </c>
      <c r="AH39">
        <v>22.55</v>
      </c>
      <c r="AI39">
        <v>0</v>
      </c>
      <c r="AJ39">
        <v>0</v>
      </c>
      <c r="AK39">
        <v>50.41</v>
      </c>
      <c r="AL39">
        <v>12.32</v>
      </c>
      <c r="AM39">
        <v>0</v>
      </c>
      <c r="AN39">
        <v>0</v>
      </c>
      <c r="AO39">
        <v>0</v>
      </c>
      <c r="AP39">
        <v>4.95</v>
      </c>
      <c r="AQ39">
        <v>0</v>
      </c>
      <c r="AR39">
        <v>1.07</v>
      </c>
      <c r="AS39">
        <v>4.41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1789.7299999999998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288.63</v>
      </c>
      <c r="L40">
        <v>234.28</v>
      </c>
      <c r="M40">
        <v>88.7</v>
      </c>
      <c r="N40">
        <v>114.5</v>
      </c>
      <c r="O40">
        <v>119.86</v>
      </c>
      <c r="P40">
        <v>134.66999999999999</v>
      </c>
      <c r="Q40">
        <v>14.93</v>
      </c>
      <c r="R40">
        <v>15.31</v>
      </c>
      <c r="S40">
        <v>19.32</v>
      </c>
      <c r="T40">
        <v>0</v>
      </c>
      <c r="U40">
        <v>403.74</v>
      </c>
      <c r="V40">
        <v>14.64</v>
      </c>
      <c r="W40">
        <v>38.090000000000003</v>
      </c>
      <c r="X40">
        <v>120.75</v>
      </c>
      <c r="Y40">
        <v>0</v>
      </c>
      <c r="Z40">
        <v>0</v>
      </c>
      <c r="AA40">
        <v>0</v>
      </c>
      <c r="AB40">
        <v>2.31</v>
      </c>
      <c r="AC40">
        <v>0</v>
      </c>
      <c r="AD40">
        <v>0</v>
      </c>
      <c r="AE40">
        <v>15.89</v>
      </c>
      <c r="AF40">
        <v>8.5500000000000007</v>
      </c>
      <c r="AG40">
        <v>40.57</v>
      </c>
      <c r="AH40">
        <v>22.55</v>
      </c>
      <c r="AI40">
        <v>0</v>
      </c>
      <c r="AJ40">
        <v>0</v>
      </c>
      <c r="AK40">
        <v>50.41</v>
      </c>
      <c r="AL40">
        <v>12.32</v>
      </c>
      <c r="AM40">
        <v>0</v>
      </c>
      <c r="AN40">
        <v>0</v>
      </c>
      <c r="AO40">
        <v>0</v>
      </c>
      <c r="AP40">
        <v>4.95</v>
      </c>
      <c r="AQ40">
        <v>0</v>
      </c>
      <c r="AR40">
        <v>1.07</v>
      </c>
      <c r="AS40">
        <v>4.41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1789.7299999999998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288.63</v>
      </c>
      <c r="L41">
        <v>234.44</v>
      </c>
      <c r="M41">
        <v>88.7</v>
      </c>
      <c r="N41">
        <v>114.5</v>
      </c>
      <c r="O41">
        <v>119.86</v>
      </c>
      <c r="P41">
        <v>134.66999999999999</v>
      </c>
      <c r="Q41">
        <v>14.93</v>
      </c>
      <c r="R41">
        <v>15.31</v>
      </c>
      <c r="S41">
        <v>19.32</v>
      </c>
      <c r="T41">
        <v>0</v>
      </c>
      <c r="U41">
        <v>403.74</v>
      </c>
      <c r="V41">
        <v>14.64</v>
      </c>
      <c r="W41">
        <v>38.090000000000003</v>
      </c>
      <c r="X41">
        <v>120.75</v>
      </c>
      <c r="Y41">
        <v>0</v>
      </c>
      <c r="Z41">
        <v>0</v>
      </c>
      <c r="AA41">
        <v>0</v>
      </c>
      <c r="AB41">
        <v>2.31</v>
      </c>
      <c r="AC41">
        <v>0</v>
      </c>
      <c r="AD41">
        <v>0</v>
      </c>
      <c r="AE41">
        <v>15.89</v>
      </c>
      <c r="AF41">
        <v>8.5500000000000007</v>
      </c>
      <c r="AG41">
        <v>40.57</v>
      </c>
      <c r="AH41">
        <v>0</v>
      </c>
      <c r="AI41">
        <v>0</v>
      </c>
      <c r="AJ41">
        <v>0</v>
      </c>
      <c r="AK41">
        <v>50.41</v>
      </c>
      <c r="AL41">
        <v>12.32</v>
      </c>
      <c r="AM41">
        <v>0</v>
      </c>
      <c r="AN41">
        <v>0</v>
      </c>
      <c r="AO41">
        <v>0</v>
      </c>
      <c r="AP41">
        <v>4.95</v>
      </c>
      <c r="AQ41">
        <v>0</v>
      </c>
      <c r="AR41">
        <v>34.06</v>
      </c>
      <c r="AS41">
        <v>4.41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1800.33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288.63</v>
      </c>
      <c r="L42">
        <v>234.59</v>
      </c>
      <c r="M42">
        <v>88.7</v>
      </c>
      <c r="N42">
        <v>114.5</v>
      </c>
      <c r="O42">
        <v>119.86</v>
      </c>
      <c r="P42">
        <v>134.66999999999999</v>
      </c>
      <c r="Q42">
        <v>14.93</v>
      </c>
      <c r="R42">
        <v>15.31</v>
      </c>
      <c r="S42">
        <v>19.32</v>
      </c>
      <c r="T42">
        <v>0</v>
      </c>
      <c r="U42">
        <v>403.74</v>
      </c>
      <c r="V42">
        <v>14.64</v>
      </c>
      <c r="W42">
        <v>38.090000000000003</v>
      </c>
      <c r="X42">
        <v>120.75</v>
      </c>
      <c r="Y42">
        <v>0</v>
      </c>
      <c r="Z42">
        <v>0</v>
      </c>
      <c r="AA42">
        <v>0</v>
      </c>
      <c r="AB42">
        <v>2.31</v>
      </c>
      <c r="AC42">
        <v>0</v>
      </c>
      <c r="AD42">
        <v>0</v>
      </c>
      <c r="AE42">
        <v>15.89</v>
      </c>
      <c r="AF42">
        <v>8.5500000000000007</v>
      </c>
      <c r="AG42">
        <v>40.57</v>
      </c>
      <c r="AH42">
        <v>0</v>
      </c>
      <c r="AI42">
        <v>0</v>
      </c>
      <c r="AJ42">
        <v>0</v>
      </c>
      <c r="AK42">
        <v>50.41</v>
      </c>
      <c r="AL42">
        <v>12.32</v>
      </c>
      <c r="AM42">
        <v>0</v>
      </c>
      <c r="AN42">
        <v>0</v>
      </c>
      <c r="AO42">
        <v>0</v>
      </c>
      <c r="AP42">
        <v>4.95</v>
      </c>
      <c r="AQ42">
        <v>0</v>
      </c>
      <c r="AR42">
        <v>34.06</v>
      </c>
      <c r="AS42">
        <v>4.41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1800.48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288.63</v>
      </c>
      <c r="L43">
        <v>234.92</v>
      </c>
      <c r="M43">
        <v>88.7</v>
      </c>
      <c r="N43">
        <v>114.5</v>
      </c>
      <c r="O43">
        <v>119.86</v>
      </c>
      <c r="P43">
        <v>134.66999999999999</v>
      </c>
      <c r="Q43">
        <v>14.93</v>
      </c>
      <c r="R43">
        <v>15.31</v>
      </c>
      <c r="S43">
        <v>19.32</v>
      </c>
      <c r="T43">
        <v>0</v>
      </c>
      <c r="U43">
        <v>403.74</v>
      </c>
      <c r="V43">
        <v>14.64</v>
      </c>
      <c r="W43">
        <v>38.090000000000003</v>
      </c>
      <c r="X43">
        <v>120.75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0</v>
      </c>
      <c r="AE43">
        <v>15.89</v>
      </c>
      <c r="AF43">
        <v>8.5500000000000007</v>
      </c>
      <c r="AG43">
        <v>40.57</v>
      </c>
      <c r="AH43">
        <v>0</v>
      </c>
      <c r="AI43">
        <v>0</v>
      </c>
      <c r="AJ43">
        <v>0</v>
      </c>
      <c r="AK43">
        <v>50.41</v>
      </c>
      <c r="AL43">
        <v>12.32</v>
      </c>
      <c r="AM43">
        <v>0</v>
      </c>
      <c r="AN43">
        <v>0</v>
      </c>
      <c r="AO43">
        <v>0</v>
      </c>
      <c r="AP43">
        <v>5.55</v>
      </c>
      <c r="AQ43">
        <v>0</v>
      </c>
      <c r="AR43">
        <v>2.66</v>
      </c>
      <c r="AS43">
        <v>4.41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1770.01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288.63</v>
      </c>
      <c r="L44">
        <v>235.24</v>
      </c>
      <c r="M44">
        <v>88.7</v>
      </c>
      <c r="N44">
        <v>114.5</v>
      </c>
      <c r="O44">
        <v>119.86</v>
      </c>
      <c r="P44">
        <v>134.66999999999999</v>
      </c>
      <c r="Q44">
        <v>14.93</v>
      </c>
      <c r="R44">
        <v>15.31</v>
      </c>
      <c r="S44">
        <v>19.32</v>
      </c>
      <c r="T44">
        <v>0</v>
      </c>
      <c r="U44">
        <v>403.74</v>
      </c>
      <c r="V44">
        <v>14.64</v>
      </c>
      <c r="W44">
        <v>38.090000000000003</v>
      </c>
      <c r="X44">
        <v>120.75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0</v>
      </c>
      <c r="AE44">
        <v>15.89</v>
      </c>
      <c r="AF44">
        <v>8.5500000000000007</v>
      </c>
      <c r="AG44">
        <v>40.57</v>
      </c>
      <c r="AH44">
        <v>0</v>
      </c>
      <c r="AI44">
        <v>0</v>
      </c>
      <c r="AJ44">
        <v>0</v>
      </c>
      <c r="AK44">
        <v>50.41</v>
      </c>
      <c r="AL44">
        <v>12.32</v>
      </c>
      <c r="AM44">
        <v>0</v>
      </c>
      <c r="AN44">
        <v>0</v>
      </c>
      <c r="AO44">
        <v>0</v>
      </c>
      <c r="AP44">
        <v>5.55</v>
      </c>
      <c r="AQ44">
        <v>0</v>
      </c>
      <c r="AR44">
        <v>1.07</v>
      </c>
      <c r="AS44">
        <v>4.41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1768.7399999999998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288.63</v>
      </c>
      <c r="L45">
        <v>235.56</v>
      </c>
      <c r="M45">
        <v>88.7</v>
      </c>
      <c r="N45">
        <v>114.5</v>
      </c>
      <c r="O45">
        <v>119.86</v>
      </c>
      <c r="P45">
        <v>134.66999999999999</v>
      </c>
      <c r="Q45">
        <v>14.93</v>
      </c>
      <c r="R45">
        <v>15.31</v>
      </c>
      <c r="S45">
        <v>19.32</v>
      </c>
      <c r="T45">
        <v>0</v>
      </c>
      <c r="U45">
        <v>403.74</v>
      </c>
      <c r="V45">
        <v>14.64</v>
      </c>
      <c r="W45">
        <v>38.090000000000003</v>
      </c>
      <c r="X45">
        <v>120.75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0</v>
      </c>
      <c r="AE45">
        <v>15.89</v>
      </c>
      <c r="AF45">
        <v>8.5500000000000007</v>
      </c>
      <c r="AG45">
        <v>40.57</v>
      </c>
      <c r="AH45">
        <v>0</v>
      </c>
      <c r="AI45">
        <v>0</v>
      </c>
      <c r="AJ45">
        <v>0</v>
      </c>
      <c r="AK45">
        <v>50.41</v>
      </c>
      <c r="AL45">
        <v>12.32</v>
      </c>
      <c r="AM45">
        <v>0</v>
      </c>
      <c r="AN45">
        <v>0</v>
      </c>
      <c r="AO45">
        <v>0</v>
      </c>
      <c r="AP45">
        <v>5.55</v>
      </c>
      <c r="AQ45">
        <v>0</v>
      </c>
      <c r="AR45">
        <v>1.07</v>
      </c>
      <c r="AS45">
        <v>4.41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1769.06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288.63</v>
      </c>
      <c r="L46">
        <v>235.66</v>
      </c>
      <c r="M46">
        <v>88.7</v>
      </c>
      <c r="N46">
        <v>114.5</v>
      </c>
      <c r="O46">
        <v>119.86</v>
      </c>
      <c r="P46">
        <v>134.66999999999999</v>
      </c>
      <c r="Q46">
        <v>14.93</v>
      </c>
      <c r="R46">
        <v>15.31</v>
      </c>
      <c r="S46">
        <v>19.32</v>
      </c>
      <c r="T46">
        <v>0</v>
      </c>
      <c r="U46">
        <v>403.74</v>
      </c>
      <c r="V46">
        <v>14.64</v>
      </c>
      <c r="W46">
        <v>38.090000000000003</v>
      </c>
      <c r="X46">
        <v>120.75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0</v>
      </c>
      <c r="AE46">
        <v>15.89</v>
      </c>
      <c r="AF46">
        <v>8.5500000000000007</v>
      </c>
      <c r="AG46">
        <v>40.57</v>
      </c>
      <c r="AH46">
        <v>0</v>
      </c>
      <c r="AI46">
        <v>0</v>
      </c>
      <c r="AJ46">
        <v>0</v>
      </c>
      <c r="AK46">
        <v>50.41</v>
      </c>
      <c r="AL46">
        <v>12.32</v>
      </c>
      <c r="AM46">
        <v>0</v>
      </c>
      <c r="AN46">
        <v>0</v>
      </c>
      <c r="AO46">
        <v>0</v>
      </c>
      <c r="AP46">
        <v>5.55</v>
      </c>
      <c r="AQ46">
        <v>0</v>
      </c>
      <c r="AR46">
        <v>1.07</v>
      </c>
      <c r="AS46">
        <v>4.41</v>
      </c>
      <c r="AT46">
        <v>18.93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1768.81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279.81</v>
      </c>
      <c r="L47">
        <v>235.66</v>
      </c>
      <c r="M47">
        <v>88.7</v>
      </c>
      <c r="N47">
        <v>114.5</v>
      </c>
      <c r="O47">
        <v>119.86</v>
      </c>
      <c r="P47">
        <v>134.66999999999999</v>
      </c>
      <c r="Q47">
        <v>14.93</v>
      </c>
      <c r="R47">
        <v>15.31</v>
      </c>
      <c r="S47">
        <v>19.32</v>
      </c>
      <c r="T47">
        <v>0</v>
      </c>
      <c r="U47">
        <v>403.74</v>
      </c>
      <c r="V47">
        <v>14.64</v>
      </c>
      <c r="W47">
        <v>38.090000000000003</v>
      </c>
      <c r="X47">
        <v>120.75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0</v>
      </c>
      <c r="AE47">
        <v>15.89</v>
      </c>
      <c r="AF47">
        <v>8.5500000000000007</v>
      </c>
      <c r="AG47">
        <v>40.57</v>
      </c>
      <c r="AH47">
        <v>0</v>
      </c>
      <c r="AI47">
        <v>0</v>
      </c>
      <c r="AJ47">
        <v>0</v>
      </c>
      <c r="AK47">
        <v>50.41</v>
      </c>
      <c r="AL47">
        <v>12.32</v>
      </c>
      <c r="AM47">
        <v>0</v>
      </c>
      <c r="AN47">
        <v>0</v>
      </c>
      <c r="AO47">
        <v>0</v>
      </c>
      <c r="AP47">
        <v>5.55</v>
      </c>
      <c r="AQ47">
        <v>0</v>
      </c>
      <c r="AR47">
        <v>2.13</v>
      </c>
      <c r="AS47">
        <v>4.41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1761.4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264.70999999999998</v>
      </c>
      <c r="L48">
        <v>235.66</v>
      </c>
      <c r="M48">
        <v>88.7</v>
      </c>
      <c r="N48">
        <v>114.5</v>
      </c>
      <c r="O48">
        <v>119.86</v>
      </c>
      <c r="P48">
        <v>134.66999999999999</v>
      </c>
      <c r="Q48">
        <v>14.93</v>
      </c>
      <c r="R48">
        <v>15.31</v>
      </c>
      <c r="S48">
        <v>19.32</v>
      </c>
      <c r="T48">
        <v>0</v>
      </c>
      <c r="U48">
        <v>403.74</v>
      </c>
      <c r="V48">
        <v>14.64</v>
      </c>
      <c r="W48">
        <v>38.090000000000003</v>
      </c>
      <c r="X48">
        <v>120.75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0</v>
      </c>
      <c r="AE48">
        <v>15.89</v>
      </c>
      <c r="AF48">
        <v>8.5500000000000007</v>
      </c>
      <c r="AG48">
        <v>40.57</v>
      </c>
      <c r="AH48">
        <v>0</v>
      </c>
      <c r="AI48">
        <v>0</v>
      </c>
      <c r="AJ48">
        <v>0</v>
      </c>
      <c r="AK48">
        <v>50.41</v>
      </c>
      <c r="AL48">
        <v>12.32</v>
      </c>
      <c r="AM48">
        <v>0</v>
      </c>
      <c r="AN48">
        <v>0</v>
      </c>
      <c r="AO48">
        <v>0</v>
      </c>
      <c r="AP48">
        <v>5.55</v>
      </c>
      <c r="AQ48">
        <v>0</v>
      </c>
      <c r="AR48">
        <v>34.06</v>
      </c>
      <c r="AS48">
        <v>4.41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1778.23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259.89</v>
      </c>
      <c r="L49">
        <v>235.66</v>
      </c>
      <c r="M49">
        <v>88.7</v>
      </c>
      <c r="N49">
        <v>114.5</v>
      </c>
      <c r="O49">
        <v>119.86</v>
      </c>
      <c r="P49">
        <v>134.66999999999999</v>
      </c>
      <c r="Q49">
        <v>14.93</v>
      </c>
      <c r="R49">
        <v>15.31</v>
      </c>
      <c r="S49">
        <v>19.32</v>
      </c>
      <c r="T49">
        <v>0</v>
      </c>
      <c r="U49">
        <v>403.74</v>
      </c>
      <c r="V49">
        <v>14.64</v>
      </c>
      <c r="W49">
        <v>38.090000000000003</v>
      </c>
      <c r="X49">
        <v>120.75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0</v>
      </c>
      <c r="AE49">
        <v>15.89</v>
      </c>
      <c r="AF49">
        <v>8.5500000000000007</v>
      </c>
      <c r="AG49">
        <v>40.57</v>
      </c>
      <c r="AH49">
        <v>0</v>
      </c>
      <c r="AI49">
        <v>0</v>
      </c>
      <c r="AJ49">
        <v>0</v>
      </c>
      <c r="AK49">
        <v>50.41</v>
      </c>
      <c r="AL49">
        <v>12.32</v>
      </c>
      <c r="AM49">
        <v>0</v>
      </c>
      <c r="AN49">
        <v>0</v>
      </c>
      <c r="AO49">
        <v>0</v>
      </c>
      <c r="AP49">
        <v>4.95</v>
      </c>
      <c r="AQ49">
        <v>0</v>
      </c>
      <c r="AR49">
        <v>34.06</v>
      </c>
      <c r="AS49">
        <v>10.37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1778.7699999999998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235.79</v>
      </c>
      <c r="L50">
        <v>235.66</v>
      </c>
      <c r="M50">
        <v>88.7</v>
      </c>
      <c r="N50">
        <v>114.5</v>
      </c>
      <c r="O50">
        <v>119.86</v>
      </c>
      <c r="P50">
        <v>134.66999999999999</v>
      </c>
      <c r="Q50">
        <v>14.93</v>
      </c>
      <c r="R50">
        <v>15.31</v>
      </c>
      <c r="S50">
        <v>19.32</v>
      </c>
      <c r="T50">
        <v>0</v>
      </c>
      <c r="U50">
        <v>403.74</v>
      </c>
      <c r="V50">
        <v>14.64</v>
      </c>
      <c r="W50">
        <v>38.090000000000003</v>
      </c>
      <c r="X50">
        <v>120.75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0</v>
      </c>
      <c r="AE50">
        <v>15.89</v>
      </c>
      <c r="AF50">
        <v>8.5500000000000007</v>
      </c>
      <c r="AG50">
        <v>40.57</v>
      </c>
      <c r="AH50">
        <v>0</v>
      </c>
      <c r="AI50">
        <v>0</v>
      </c>
      <c r="AJ50">
        <v>0</v>
      </c>
      <c r="AK50">
        <v>50.41</v>
      </c>
      <c r="AL50">
        <v>12.32</v>
      </c>
      <c r="AM50">
        <v>0</v>
      </c>
      <c r="AN50">
        <v>0</v>
      </c>
      <c r="AO50">
        <v>0</v>
      </c>
      <c r="AP50">
        <v>11.48</v>
      </c>
      <c r="AQ50">
        <v>0</v>
      </c>
      <c r="AR50">
        <v>2.13</v>
      </c>
      <c r="AS50">
        <v>10.37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1729.27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230.97</v>
      </c>
      <c r="L51">
        <v>235.66</v>
      </c>
      <c r="M51">
        <v>88.7</v>
      </c>
      <c r="N51">
        <v>114.5</v>
      </c>
      <c r="O51">
        <v>119.86</v>
      </c>
      <c r="P51">
        <v>134.66999999999999</v>
      </c>
      <c r="Q51">
        <v>14.93</v>
      </c>
      <c r="R51">
        <v>15.31</v>
      </c>
      <c r="S51">
        <v>19.32</v>
      </c>
      <c r="T51">
        <v>0</v>
      </c>
      <c r="U51">
        <v>403.74</v>
      </c>
      <c r="V51">
        <v>14.64</v>
      </c>
      <c r="W51">
        <v>38.090000000000003</v>
      </c>
      <c r="X51">
        <v>120.75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0</v>
      </c>
      <c r="AE51">
        <v>15.89</v>
      </c>
      <c r="AF51">
        <v>8.5500000000000007</v>
      </c>
      <c r="AG51">
        <v>40.57</v>
      </c>
      <c r="AH51">
        <v>0</v>
      </c>
      <c r="AI51">
        <v>0</v>
      </c>
      <c r="AJ51">
        <v>0</v>
      </c>
      <c r="AK51">
        <v>50.41</v>
      </c>
      <c r="AL51">
        <v>12.32</v>
      </c>
      <c r="AM51">
        <v>0</v>
      </c>
      <c r="AN51">
        <v>0</v>
      </c>
      <c r="AO51">
        <v>0</v>
      </c>
      <c r="AP51">
        <v>4.95</v>
      </c>
      <c r="AQ51">
        <v>0</v>
      </c>
      <c r="AR51">
        <v>0.64</v>
      </c>
      <c r="AS51">
        <v>10.37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1716.4299999999998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235.79</v>
      </c>
      <c r="L52">
        <v>235.66</v>
      </c>
      <c r="M52">
        <v>88.7</v>
      </c>
      <c r="N52">
        <v>114.5</v>
      </c>
      <c r="O52">
        <v>119.86</v>
      </c>
      <c r="P52">
        <v>134.66999999999999</v>
      </c>
      <c r="Q52">
        <v>14.93</v>
      </c>
      <c r="R52">
        <v>15.31</v>
      </c>
      <c r="S52">
        <v>19.32</v>
      </c>
      <c r="T52">
        <v>0</v>
      </c>
      <c r="U52">
        <v>403.74</v>
      </c>
      <c r="V52">
        <v>14.64</v>
      </c>
      <c r="W52">
        <v>38.090000000000003</v>
      </c>
      <c r="X52">
        <v>120.75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0</v>
      </c>
      <c r="AE52">
        <v>15.89</v>
      </c>
      <c r="AF52">
        <v>8.5500000000000007</v>
      </c>
      <c r="AG52">
        <v>40.57</v>
      </c>
      <c r="AH52">
        <v>0</v>
      </c>
      <c r="AI52">
        <v>0</v>
      </c>
      <c r="AJ52">
        <v>0</v>
      </c>
      <c r="AK52">
        <v>50.41</v>
      </c>
      <c r="AL52">
        <v>12.32</v>
      </c>
      <c r="AM52">
        <v>0</v>
      </c>
      <c r="AN52">
        <v>0</v>
      </c>
      <c r="AO52">
        <v>0</v>
      </c>
      <c r="AP52">
        <v>4.95</v>
      </c>
      <c r="AQ52">
        <v>0</v>
      </c>
      <c r="AR52">
        <v>0.64</v>
      </c>
      <c r="AS52">
        <v>10.37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1721.25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230.97</v>
      </c>
      <c r="L53">
        <v>235.66</v>
      </c>
      <c r="M53">
        <v>88.7</v>
      </c>
      <c r="N53">
        <v>114.5</v>
      </c>
      <c r="O53">
        <v>119.86</v>
      </c>
      <c r="P53">
        <v>134.66999999999999</v>
      </c>
      <c r="Q53">
        <v>14.93</v>
      </c>
      <c r="R53">
        <v>15.31</v>
      </c>
      <c r="S53">
        <v>19.32</v>
      </c>
      <c r="T53">
        <v>0</v>
      </c>
      <c r="U53">
        <v>403.74</v>
      </c>
      <c r="V53">
        <v>14.64</v>
      </c>
      <c r="W53">
        <v>38.090000000000003</v>
      </c>
      <c r="X53">
        <v>120.75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0</v>
      </c>
      <c r="AE53">
        <v>15.89</v>
      </c>
      <c r="AF53">
        <v>8.5500000000000007</v>
      </c>
      <c r="AG53">
        <v>40.57</v>
      </c>
      <c r="AH53">
        <v>0</v>
      </c>
      <c r="AI53">
        <v>0</v>
      </c>
      <c r="AJ53">
        <v>0</v>
      </c>
      <c r="AK53">
        <v>50.41</v>
      </c>
      <c r="AL53">
        <v>12.32</v>
      </c>
      <c r="AM53">
        <v>0</v>
      </c>
      <c r="AN53">
        <v>0</v>
      </c>
      <c r="AO53">
        <v>0</v>
      </c>
      <c r="AP53">
        <v>4.95</v>
      </c>
      <c r="AQ53">
        <v>0</v>
      </c>
      <c r="AR53">
        <v>0.64</v>
      </c>
      <c r="AS53">
        <v>10.37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1716.4299999999998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216.51</v>
      </c>
      <c r="L54">
        <v>235.66</v>
      </c>
      <c r="M54">
        <v>88.7</v>
      </c>
      <c r="N54">
        <v>114.5</v>
      </c>
      <c r="O54">
        <v>119.86</v>
      </c>
      <c r="P54">
        <v>134.66999999999999</v>
      </c>
      <c r="Q54">
        <v>14.93</v>
      </c>
      <c r="R54">
        <v>15.31</v>
      </c>
      <c r="S54">
        <v>19.32</v>
      </c>
      <c r="T54">
        <v>0</v>
      </c>
      <c r="U54">
        <v>403.74</v>
      </c>
      <c r="V54">
        <v>14.64</v>
      </c>
      <c r="W54">
        <v>38.090000000000003</v>
      </c>
      <c r="X54">
        <v>120.75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0</v>
      </c>
      <c r="AE54">
        <v>15.89</v>
      </c>
      <c r="AF54">
        <v>8.5500000000000007</v>
      </c>
      <c r="AG54">
        <v>40.57</v>
      </c>
      <c r="AH54">
        <v>0</v>
      </c>
      <c r="AI54">
        <v>0</v>
      </c>
      <c r="AJ54">
        <v>0</v>
      </c>
      <c r="AK54">
        <v>50.41</v>
      </c>
      <c r="AL54">
        <v>12.32</v>
      </c>
      <c r="AM54">
        <v>0</v>
      </c>
      <c r="AN54">
        <v>0</v>
      </c>
      <c r="AO54">
        <v>0</v>
      </c>
      <c r="AP54">
        <v>4.95</v>
      </c>
      <c r="AQ54">
        <v>0</v>
      </c>
      <c r="AR54">
        <v>0.64</v>
      </c>
      <c r="AS54">
        <v>10.37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1701.9699999999998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181.12</v>
      </c>
      <c r="L55">
        <v>231.38</v>
      </c>
      <c r="M55">
        <v>88.7</v>
      </c>
      <c r="N55">
        <v>114.5</v>
      </c>
      <c r="O55">
        <v>119.86</v>
      </c>
      <c r="P55">
        <v>128.71</v>
      </c>
      <c r="Q55">
        <v>14.93</v>
      </c>
      <c r="R55">
        <v>15.31</v>
      </c>
      <c r="S55">
        <v>19.32</v>
      </c>
      <c r="T55">
        <v>0</v>
      </c>
      <c r="U55">
        <v>403.74</v>
      </c>
      <c r="V55">
        <v>14.64</v>
      </c>
      <c r="W55">
        <v>38.090000000000003</v>
      </c>
      <c r="X55">
        <v>120.75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0</v>
      </c>
      <c r="AE55">
        <v>15.89</v>
      </c>
      <c r="AF55">
        <v>8.5500000000000007</v>
      </c>
      <c r="AG55">
        <v>40.57</v>
      </c>
      <c r="AH55">
        <v>0</v>
      </c>
      <c r="AI55">
        <v>0</v>
      </c>
      <c r="AJ55">
        <v>0</v>
      </c>
      <c r="AK55">
        <v>50.41</v>
      </c>
      <c r="AL55">
        <v>12.32</v>
      </c>
      <c r="AM55">
        <v>0</v>
      </c>
      <c r="AN55">
        <v>0</v>
      </c>
      <c r="AO55">
        <v>0</v>
      </c>
      <c r="AP55">
        <v>11.48</v>
      </c>
      <c r="AQ55">
        <v>0</v>
      </c>
      <c r="AR55">
        <v>0.64</v>
      </c>
      <c r="AS55">
        <v>4.41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1656.9100000000003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181.12</v>
      </c>
      <c r="L56">
        <v>231.38</v>
      </c>
      <c r="M56">
        <v>88.7</v>
      </c>
      <c r="N56">
        <v>114.5</v>
      </c>
      <c r="O56">
        <v>119.86</v>
      </c>
      <c r="P56">
        <v>128.71</v>
      </c>
      <c r="Q56">
        <v>14.93</v>
      </c>
      <c r="R56">
        <v>15.31</v>
      </c>
      <c r="S56">
        <v>19.32</v>
      </c>
      <c r="T56">
        <v>0</v>
      </c>
      <c r="U56">
        <v>403.74</v>
      </c>
      <c r="V56">
        <v>14.64</v>
      </c>
      <c r="W56">
        <v>38.090000000000003</v>
      </c>
      <c r="X56">
        <v>120.75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0</v>
      </c>
      <c r="AE56">
        <v>15.89</v>
      </c>
      <c r="AF56">
        <v>8.5500000000000007</v>
      </c>
      <c r="AG56">
        <v>40.57</v>
      </c>
      <c r="AH56">
        <v>0</v>
      </c>
      <c r="AI56">
        <v>0</v>
      </c>
      <c r="AJ56">
        <v>0</v>
      </c>
      <c r="AK56">
        <v>50.41</v>
      </c>
      <c r="AL56">
        <v>12.32</v>
      </c>
      <c r="AM56">
        <v>0</v>
      </c>
      <c r="AN56">
        <v>0</v>
      </c>
      <c r="AO56">
        <v>0</v>
      </c>
      <c r="AP56">
        <v>11.48</v>
      </c>
      <c r="AQ56">
        <v>0</v>
      </c>
      <c r="AR56">
        <v>0.64</v>
      </c>
      <c r="AS56">
        <v>4.41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1656.9100000000003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181.12</v>
      </c>
      <c r="L57">
        <v>231.38</v>
      </c>
      <c r="M57">
        <v>88.7</v>
      </c>
      <c r="N57">
        <v>114.5</v>
      </c>
      <c r="O57">
        <v>119.86</v>
      </c>
      <c r="P57">
        <v>128.71</v>
      </c>
      <c r="Q57">
        <v>14.93</v>
      </c>
      <c r="R57">
        <v>15.31</v>
      </c>
      <c r="S57">
        <v>19.32</v>
      </c>
      <c r="T57">
        <v>0</v>
      </c>
      <c r="U57">
        <v>403.74</v>
      </c>
      <c r="V57">
        <v>14.64</v>
      </c>
      <c r="W57">
        <v>38.090000000000003</v>
      </c>
      <c r="X57">
        <v>120.75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0</v>
      </c>
      <c r="AE57">
        <v>15.89</v>
      </c>
      <c r="AF57">
        <v>8.5500000000000007</v>
      </c>
      <c r="AG57">
        <v>40.57</v>
      </c>
      <c r="AH57">
        <v>0</v>
      </c>
      <c r="AI57">
        <v>0</v>
      </c>
      <c r="AJ57">
        <v>0</v>
      </c>
      <c r="AK57">
        <v>50.41</v>
      </c>
      <c r="AL57">
        <v>12.32</v>
      </c>
      <c r="AM57">
        <v>0</v>
      </c>
      <c r="AN57">
        <v>0</v>
      </c>
      <c r="AO57">
        <v>0</v>
      </c>
      <c r="AP57">
        <v>5.55</v>
      </c>
      <c r="AQ57">
        <v>0</v>
      </c>
      <c r="AR57">
        <v>0.64</v>
      </c>
      <c r="AS57">
        <v>4.41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1650.9800000000002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181.12</v>
      </c>
      <c r="L58">
        <v>231.38</v>
      </c>
      <c r="M58">
        <v>88.7</v>
      </c>
      <c r="N58">
        <v>114.5</v>
      </c>
      <c r="O58">
        <v>119.86</v>
      </c>
      <c r="P58">
        <v>128.71</v>
      </c>
      <c r="Q58">
        <v>14.93</v>
      </c>
      <c r="R58">
        <v>15.31</v>
      </c>
      <c r="S58">
        <v>19.32</v>
      </c>
      <c r="T58">
        <v>0</v>
      </c>
      <c r="U58">
        <v>403.74</v>
      </c>
      <c r="V58">
        <v>14.64</v>
      </c>
      <c r="W58">
        <v>38.090000000000003</v>
      </c>
      <c r="X58">
        <v>120.75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0</v>
      </c>
      <c r="AE58">
        <v>15.89</v>
      </c>
      <c r="AF58">
        <v>8.5500000000000007</v>
      </c>
      <c r="AG58">
        <v>40.57</v>
      </c>
      <c r="AH58">
        <v>0</v>
      </c>
      <c r="AI58">
        <v>0</v>
      </c>
      <c r="AJ58">
        <v>0</v>
      </c>
      <c r="AK58">
        <v>50.41</v>
      </c>
      <c r="AL58">
        <v>12.32</v>
      </c>
      <c r="AM58">
        <v>0</v>
      </c>
      <c r="AN58">
        <v>0</v>
      </c>
      <c r="AO58">
        <v>0</v>
      </c>
      <c r="AP58">
        <v>5.55</v>
      </c>
      <c r="AQ58">
        <v>0</v>
      </c>
      <c r="AR58">
        <v>0.64</v>
      </c>
      <c r="AS58">
        <v>4.41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1650.9800000000002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181.12</v>
      </c>
      <c r="L59">
        <v>231.38</v>
      </c>
      <c r="M59">
        <v>88.7</v>
      </c>
      <c r="N59">
        <v>114.5</v>
      </c>
      <c r="O59">
        <v>119.86</v>
      </c>
      <c r="P59">
        <v>128.71</v>
      </c>
      <c r="Q59">
        <v>14.93</v>
      </c>
      <c r="R59">
        <v>15.31</v>
      </c>
      <c r="S59">
        <v>19.32</v>
      </c>
      <c r="T59">
        <v>0</v>
      </c>
      <c r="U59">
        <v>403.74</v>
      </c>
      <c r="V59">
        <v>14.64</v>
      </c>
      <c r="W59">
        <v>38.090000000000003</v>
      </c>
      <c r="X59">
        <v>120.75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0</v>
      </c>
      <c r="AE59">
        <v>15.89</v>
      </c>
      <c r="AF59">
        <v>8.5500000000000007</v>
      </c>
      <c r="AG59">
        <v>40.57</v>
      </c>
      <c r="AH59">
        <v>0</v>
      </c>
      <c r="AI59">
        <v>0</v>
      </c>
      <c r="AJ59">
        <v>0</v>
      </c>
      <c r="AK59">
        <v>50.41</v>
      </c>
      <c r="AL59">
        <v>12.32</v>
      </c>
      <c r="AM59">
        <v>0</v>
      </c>
      <c r="AN59">
        <v>0</v>
      </c>
      <c r="AO59">
        <v>0</v>
      </c>
      <c r="AP59">
        <v>5.55</v>
      </c>
      <c r="AQ59">
        <v>0</v>
      </c>
      <c r="AR59">
        <v>0.64</v>
      </c>
      <c r="AS59">
        <v>4.41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1650.9800000000002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189.51</v>
      </c>
      <c r="L60">
        <v>235.66</v>
      </c>
      <c r="M60">
        <v>88.7</v>
      </c>
      <c r="N60">
        <v>114.5</v>
      </c>
      <c r="O60">
        <v>119.86</v>
      </c>
      <c r="P60">
        <v>128.71</v>
      </c>
      <c r="Q60">
        <v>14.93</v>
      </c>
      <c r="R60">
        <v>15.31</v>
      </c>
      <c r="S60">
        <v>19.32</v>
      </c>
      <c r="T60">
        <v>0</v>
      </c>
      <c r="U60">
        <v>403.74</v>
      </c>
      <c r="V60">
        <v>14.64</v>
      </c>
      <c r="W60">
        <v>38.090000000000003</v>
      </c>
      <c r="X60">
        <v>120.75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0</v>
      </c>
      <c r="AE60">
        <v>15.89</v>
      </c>
      <c r="AF60">
        <v>8.5500000000000007</v>
      </c>
      <c r="AG60">
        <v>40.57</v>
      </c>
      <c r="AH60">
        <v>0</v>
      </c>
      <c r="AI60">
        <v>0</v>
      </c>
      <c r="AJ60">
        <v>0</v>
      </c>
      <c r="AK60">
        <v>50.41</v>
      </c>
      <c r="AL60">
        <v>12.32</v>
      </c>
      <c r="AM60">
        <v>0</v>
      </c>
      <c r="AN60">
        <v>0</v>
      </c>
      <c r="AO60">
        <v>0</v>
      </c>
      <c r="AP60">
        <v>5.55</v>
      </c>
      <c r="AQ60">
        <v>0</v>
      </c>
      <c r="AR60">
        <v>0.64</v>
      </c>
      <c r="AS60">
        <v>4.41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1663.65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225.18</v>
      </c>
      <c r="L61">
        <v>235.66</v>
      </c>
      <c r="M61">
        <v>88.7</v>
      </c>
      <c r="N61">
        <v>114.5</v>
      </c>
      <c r="O61">
        <v>119.86</v>
      </c>
      <c r="P61">
        <v>128.71</v>
      </c>
      <c r="Q61">
        <v>14.93</v>
      </c>
      <c r="R61">
        <v>15.31</v>
      </c>
      <c r="S61">
        <v>19.32</v>
      </c>
      <c r="T61">
        <v>0</v>
      </c>
      <c r="U61">
        <v>403.74</v>
      </c>
      <c r="V61">
        <v>14.64</v>
      </c>
      <c r="W61">
        <v>38.090000000000003</v>
      </c>
      <c r="X61">
        <v>120.75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0</v>
      </c>
      <c r="AE61">
        <v>15.89</v>
      </c>
      <c r="AF61">
        <v>8.5500000000000007</v>
      </c>
      <c r="AG61">
        <v>40.57</v>
      </c>
      <c r="AH61">
        <v>0</v>
      </c>
      <c r="AI61">
        <v>0</v>
      </c>
      <c r="AJ61">
        <v>0</v>
      </c>
      <c r="AK61">
        <v>50.41</v>
      </c>
      <c r="AL61">
        <v>20.16</v>
      </c>
      <c r="AM61">
        <v>0</v>
      </c>
      <c r="AN61">
        <v>0</v>
      </c>
      <c r="AO61">
        <v>0</v>
      </c>
      <c r="AP61">
        <v>5.55</v>
      </c>
      <c r="AQ61">
        <v>0</v>
      </c>
      <c r="AR61">
        <v>0.64</v>
      </c>
      <c r="AS61">
        <v>4.41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1707.1600000000003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257.95999999999998</v>
      </c>
      <c r="L62">
        <v>235.66</v>
      </c>
      <c r="M62">
        <v>88.7</v>
      </c>
      <c r="N62">
        <v>114.5</v>
      </c>
      <c r="O62">
        <v>119.86</v>
      </c>
      <c r="P62">
        <v>128.71</v>
      </c>
      <c r="Q62">
        <v>14.93</v>
      </c>
      <c r="R62">
        <v>15.31</v>
      </c>
      <c r="S62">
        <v>19.32</v>
      </c>
      <c r="T62">
        <v>0</v>
      </c>
      <c r="U62">
        <v>403.74</v>
      </c>
      <c r="V62">
        <v>14.64</v>
      </c>
      <c r="W62">
        <v>38.090000000000003</v>
      </c>
      <c r="X62">
        <v>120.75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0</v>
      </c>
      <c r="AE62">
        <v>15.89</v>
      </c>
      <c r="AF62">
        <v>8.5500000000000007</v>
      </c>
      <c r="AG62">
        <v>40.57</v>
      </c>
      <c r="AH62">
        <v>0</v>
      </c>
      <c r="AI62">
        <v>0</v>
      </c>
      <c r="AJ62">
        <v>0</v>
      </c>
      <c r="AK62">
        <v>50.41</v>
      </c>
      <c r="AL62">
        <v>20.16</v>
      </c>
      <c r="AM62">
        <v>0</v>
      </c>
      <c r="AN62">
        <v>0</v>
      </c>
      <c r="AO62">
        <v>0</v>
      </c>
      <c r="AP62">
        <v>5.55</v>
      </c>
      <c r="AQ62">
        <v>0</v>
      </c>
      <c r="AR62">
        <v>0.64</v>
      </c>
      <c r="AS62">
        <v>4.41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1739.9400000000003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256.04000000000002</v>
      </c>
      <c r="L63">
        <v>235.66</v>
      </c>
      <c r="M63">
        <v>43.38</v>
      </c>
      <c r="N63">
        <v>114.5</v>
      </c>
      <c r="O63">
        <v>119.86</v>
      </c>
      <c r="P63">
        <v>128.71</v>
      </c>
      <c r="Q63">
        <v>14.93</v>
      </c>
      <c r="R63">
        <v>15.31</v>
      </c>
      <c r="S63">
        <v>19.32</v>
      </c>
      <c r="T63">
        <v>0</v>
      </c>
      <c r="U63">
        <v>403.74</v>
      </c>
      <c r="V63">
        <v>14.64</v>
      </c>
      <c r="W63">
        <v>38.090000000000003</v>
      </c>
      <c r="X63">
        <v>120.75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0</v>
      </c>
      <c r="AE63">
        <v>15.89</v>
      </c>
      <c r="AF63">
        <v>8.5500000000000007</v>
      </c>
      <c r="AG63">
        <v>40.57</v>
      </c>
      <c r="AH63">
        <v>0</v>
      </c>
      <c r="AI63">
        <v>0</v>
      </c>
      <c r="AJ63">
        <v>0</v>
      </c>
      <c r="AK63">
        <v>50.41</v>
      </c>
      <c r="AL63">
        <v>20.16</v>
      </c>
      <c r="AM63">
        <v>0</v>
      </c>
      <c r="AN63">
        <v>0</v>
      </c>
      <c r="AO63">
        <v>0</v>
      </c>
      <c r="AP63">
        <v>5.55</v>
      </c>
      <c r="AQ63">
        <v>0</v>
      </c>
      <c r="AR63">
        <v>0.64</v>
      </c>
      <c r="AS63">
        <v>4.41</v>
      </c>
      <c r="AT63">
        <v>19.07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1692.4900000000002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</v>
      </c>
      <c r="L64">
        <v>235.66</v>
      </c>
      <c r="M64">
        <v>43.38</v>
      </c>
      <c r="N64">
        <v>114.5</v>
      </c>
      <c r="O64">
        <v>119.86</v>
      </c>
      <c r="P64">
        <v>128.71</v>
      </c>
      <c r="Q64">
        <v>14.93</v>
      </c>
      <c r="R64">
        <v>15.31</v>
      </c>
      <c r="S64">
        <v>19.32</v>
      </c>
      <c r="T64">
        <v>0</v>
      </c>
      <c r="U64">
        <v>403.74</v>
      </c>
      <c r="V64">
        <v>14.64</v>
      </c>
      <c r="W64">
        <v>38.090000000000003</v>
      </c>
      <c r="X64">
        <v>120.75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0</v>
      </c>
      <c r="AE64">
        <v>15.89</v>
      </c>
      <c r="AF64">
        <v>8.5500000000000007</v>
      </c>
      <c r="AG64">
        <v>40.57</v>
      </c>
      <c r="AH64">
        <v>0</v>
      </c>
      <c r="AI64">
        <v>0</v>
      </c>
      <c r="AJ64">
        <v>0</v>
      </c>
      <c r="AK64">
        <v>50.41</v>
      </c>
      <c r="AL64">
        <v>20.16</v>
      </c>
      <c r="AM64">
        <v>0</v>
      </c>
      <c r="AN64">
        <v>0</v>
      </c>
      <c r="AO64">
        <v>0</v>
      </c>
      <c r="AP64">
        <v>5.55</v>
      </c>
      <c r="AQ64">
        <v>0</v>
      </c>
      <c r="AR64">
        <v>0.64</v>
      </c>
      <c r="AS64">
        <v>4.41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1693.66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260.86</v>
      </c>
      <c r="L65">
        <v>281.94</v>
      </c>
      <c r="M65">
        <v>43.38</v>
      </c>
      <c r="N65">
        <v>114.5</v>
      </c>
      <c r="O65">
        <v>119.86</v>
      </c>
      <c r="P65">
        <v>128.71</v>
      </c>
      <c r="Q65">
        <v>14.93</v>
      </c>
      <c r="R65">
        <v>18.13</v>
      </c>
      <c r="S65">
        <v>22.84</v>
      </c>
      <c r="T65">
        <v>0</v>
      </c>
      <c r="U65">
        <v>403.74</v>
      </c>
      <c r="V65">
        <v>17.86</v>
      </c>
      <c r="W65">
        <v>43.18</v>
      </c>
      <c r="X65">
        <v>121.36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0</v>
      </c>
      <c r="AE65">
        <v>15.89</v>
      </c>
      <c r="AF65">
        <v>8.5500000000000007</v>
      </c>
      <c r="AG65">
        <v>40.57</v>
      </c>
      <c r="AH65">
        <v>22.55</v>
      </c>
      <c r="AI65">
        <v>0</v>
      </c>
      <c r="AJ65">
        <v>0</v>
      </c>
      <c r="AK65">
        <v>50.41</v>
      </c>
      <c r="AL65">
        <v>20.16</v>
      </c>
      <c r="AM65">
        <v>0</v>
      </c>
      <c r="AN65">
        <v>0</v>
      </c>
      <c r="AO65">
        <v>0</v>
      </c>
      <c r="AP65">
        <v>5.55</v>
      </c>
      <c r="AQ65">
        <v>0</v>
      </c>
      <c r="AR65">
        <v>0.64</v>
      </c>
      <c r="AS65">
        <v>4.41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1781.61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268.57</v>
      </c>
      <c r="L66">
        <v>339.79</v>
      </c>
      <c r="M66">
        <v>43.38</v>
      </c>
      <c r="N66">
        <v>114.5</v>
      </c>
      <c r="O66">
        <v>119.86</v>
      </c>
      <c r="P66">
        <v>128.71</v>
      </c>
      <c r="Q66">
        <v>14.93</v>
      </c>
      <c r="R66">
        <v>18.13</v>
      </c>
      <c r="S66">
        <v>22.84</v>
      </c>
      <c r="T66">
        <v>0</v>
      </c>
      <c r="U66">
        <v>403.74</v>
      </c>
      <c r="V66">
        <v>17.86</v>
      </c>
      <c r="W66">
        <v>43.31</v>
      </c>
      <c r="X66">
        <v>121.36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0</v>
      </c>
      <c r="AE66">
        <v>15.89</v>
      </c>
      <c r="AF66">
        <v>8.5500000000000007</v>
      </c>
      <c r="AG66">
        <v>40.57</v>
      </c>
      <c r="AH66">
        <v>45.1</v>
      </c>
      <c r="AI66">
        <v>0</v>
      </c>
      <c r="AJ66">
        <v>0</v>
      </c>
      <c r="AK66">
        <v>50.41</v>
      </c>
      <c r="AL66">
        <v>20.16</v>
      </c>
      <c r="AM66">
        <v>0</v>
      </c>
      <c r="AN66">
        <v>0</v>
      </c>
      <c r="AO66">
        <v>0</v>
      </c>
      <c r="AP66">
        <v>5.55</v>
      </c>
      <c r="AQ66">
        <v>0</v>
      </c>
      <c r="AR66">
        <v>0.64</v>
      </c>
      <c r="AS66">
        <v>4.41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1869.85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288.63</v>
      </c>
      <c r="L67">
        <v>402.45</v>
      </c>
      <c r="M67">
        <v>43.38</v>
      </c>
      <c r="N67">
        <v>114.5</v>
      </c>
      <c r="O67">
        <v>119.86</v>
      </c>
      <c r="P67">
        <v>128.71</v>
      </c>
      <c r="Q67">
        <v>14.93</v>
      </c>
      <c r="R67">
        <v>18.13</v>
      </c>
      <c r="S67">
        <v>22.84</v>
      </c>
      <c r="T67">
        <v>0</v>
      </c>
      <c r="U67">
        <v>403.74</v>
      </c>
      <c r="V67">
        <v>19.86</v>
      </c>
      <c r="W67">
        <v>43.31</v>
      </c>
      <c r="X67">
        <v>121.36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0</v>
      </c>
      <c r="AE67">
        <v>31.78</v>
      </c>
      <c r="AF67">
        <v>8.5500000000000007</v>
      </c>
      <c r="AG67">
        <v>40.57</v>
      </c>
      <c r="AH67">
        <v>45.1</v>
      </c>
      <c r="AI67">
        <v>0</v>
      </c>
      <c r="AJ67">
        <v>0</v>
      </c>
      <c r="AK67">
        <v>50.41</v>
      </c>
      <c r="AL67">
        <v>20.16</v>
      </c>
      <c r="AM67">
        <v>0</v>
      </c>
      <c r="AN67">
        <v>0</v>
      </c>
      <c r="AO67">
        <v>0</v>
      </c>
      <c r="AP67">
        <v>5.55</v>
      </c>
      <c r="AQ67">
        <v>14.39</v>
      </c>
      <c r="AR67">
        <v>0.64</v>
      </c>
      <c r="AS67">
        <v>4.41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1984.85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288.63</v>
      </c>
      <c r="L68">
        <v>402.45</v>
      </c>
      <c r="M68">
        <v>43.38</v>
      </c>
      <c r="N68">
        <v>114.5</v>
      </c>
      <c r="O68">
        <v>119.86</v>
      </c>
      <c r="P68">
        <v>128.71</v>
      </c>
      <c r="Q68">
        <v>14.93</v>
      </c>
      <c r="R68">
        <v>18.13</v>
      </c>
      <c r="S68">
        <v>22.84</v>
      </c>
      <c r="T68">
        <v>0</v>
      </c>
      <c r="U68">
        <v>403.74</v>
      </c>
      <c r="V68">
        <v>20.05</v>
      </c>
      <c r="W68">
        <v>43.31</v>
      </c>
      <c r="X68">
        <v>121.36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0</v>
      </c>
      <c r="AE68">
        <v>31.78</v>
      </c>
      <c r="AF68">
        <v>8.5500000000000007</v>
      </c>
      <c r="AG68">
        <v>40.57</v>
      </c>
      <c r="AH68">
        <v>45.1</v>
      </c>
      <c r="AI68">
        <v>0</v>
      </c>
      <c r="AJ68">
        <v>0</v>
      </c>
      <c r="AK68">
        <v>50.41</v>
      </c>
      <c r="AL68">
        <v>20.16</v>
      </c>
      <c r="AM68">
        <v>0</v>
      </c>
      <c r="AN68">
        <v>0</v>
      </c>
      <c r="AO68">
        <v>0</v>
      </c>
      <c r="AP68">
        <v>5.55</v>
      </c>
      <c r="AQ68">
        <v>29.76</v>
      </c>
      <c r="AR68">
        <v>0.64</v>
      </c>
      <c r="AS68">
        <v>4.41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2000.4099999999999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290.67</v>
      </c>
      <c r="L69">
        <v>402.45</v>
      </c>
      <c r="M69">
        <v>43.38</v>
      </c>
      <c r="N69">
        <v>114.5</v>
      </c>
      <c r="O69">
        <v>119.86</v>
      </c>
      <c r="P69">
        <v>128.71</v>
      </c>
      <c r="Q69">
        <v>17.36</v>
      </c>
      <c r="R69">
        <v>18.13</v>
      </c>
      <c r="S69">
        <v>22.84</v>
      </c>
      <c r="T69">
        <v>0</v>
      </c>
      <c r="U69">
        <v>403.74</v>
      </c>
      <c r="V69">
        <v>20.05</v>
      </c>
      <c r="W69">
        <v>43.31</v>
      </c>
      <c r="X69">
        <v>121.36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0</v>
      </c>
      <c r="AE69">
        <v>31.78</v>
      </c>
      <c r="AF69">
        <v>8.5500000000000007</v>
      </c>
      <c r="AG69">
        <v>40.57</v>
      </c>
      <c r="AH69">
        <v>45.1</v>
      </c>
      <c r="AI69">
        <v>0</v>
      </c>
      <c r="AJ69">
        <v>0</v>
      </c>
      <c r="AK69">
        <v>50.41</v>
      </c>
      <c r="AL69">
        <v>12.32</v>
      </c>
      <c r="AM69">
        <v>0</v>
      </c>
      <c r="AN69">
        <v>0</v>
      </c>
      <c r="AO69">
        <v>0</v>
      </c>
      <c r="AP69">
        <v>5.55</v>
      </c>
      <c r="AQ69">
        <v>29.76</v>
      </c>
      <c r="AR69">
        <v>0.64</v>
      </c>
      <c r="AS69">
        <v>4.41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1997.0399999999995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290.67</v>
      </c>
      <c r="L70">
        <v>402.45</v>
      </c>
      <c r="M70">
        <v>43.38</v>
      </c>
      <c r="N70">
        <v>114.5</v>
      </c>
      <c r="O70">
        <v>119.86</v>
      </c>
      <c r="P70">
        <v>128.71</v>
      </c>
      <c r="Q70">
        <v>19.82</v>
      </c>
      <c r="R70">
        <v>20.43</v>
      </c>
      <c r="S70">
        <v>25.44</v>
      </c>
      <c r="T70">
        <v>0</v>
      </c>
      <c r="U70">
        <v>403.74</v>
      </c>
      <c r="V70">
        <v>20.05</v>
      </c>
      <c r="W70">
        <v>43.31</v>
      </c>
      <c r="X70">
        <v>121.36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0</v>
      </c>
      <c r="AE70">
        <v>31.78</v>
      </c>
      <c r="AF70">
        <v>8.5500000000000007</v>
      </c>
      <c r="AG70">
        <v>40.57</v>
      </c>
      <c r="AH70">
        <v>45.1</v>
      </c>
      <c r="AI70">
        <v>0</v>
      </c>
      <c r="AJ70">
        <v>0</v>
      </c>
      <c r="AK70">
        <v>50.41</v>
      </c>
      <c r="AL70">
        <v>12.32</v>
      </c>
      <c r="AM70">
        <v>0</v>
      </c>
      <c r="AN70">
        <v>0</v>
      </c>
      <c r="AO70">
        <v>0</v>
      </c>
      <c r="AP70">
        <v>4.95</v>
      </c>
      <c r="AQ70">
        <v>44.65</v>
      </c>
      <c r="AR70">
        <v>0.64</v>
      </c>
      <c r="AS70">
        <v>4.41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2018.6899999999998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318.66000000000003</v>
      </c>
      <c r="L71">
        <v>422.14</v>
      </c>
      <c r="M71">
        <v>43.38</v>
      </c>
      <c r="N71">
        <v>114.5</v>
      </c>
      <c r="O71">
        <v>119.86</v>
      </c>
      <c r="P71">
        <v>128.71</v>
      </c>
      <c r="Q71">
        <v>19.82</v>
      </c>
      <c r="R71">
        <v>20.43</v>
      </c>
      <c r="S71">
        <v>25.44</v>
      </c>
      <c r="T71">
        <v>0</v>
      </c>
      <c r="U71">
        <v>403.74</v>
      </c>
      <c r="V71">
        <v>20.05</v>
      </c>
      <c r="W71">
        <v>43.31</v>
      </c>
      <c r="X71">
        <v>121.36</v>
      </c>
      <c r="Y71">
        <v>0</v>
      </c>
      <c r="Z71">
        <v>0</v>
      </c>
      <c r="AA71">
        <v>11.42</v>
      </c>
      <c r="AB71">
        <v>2.31</v>
      </c>
      <c r="AC71">
        <v>0</v>
      </c>
      <c r="AD71">
        <v>8.8000000000000007</v>
      </c>
      <c r="AE71">
        <v>31.78</v>
      </c>
      <c r="AF71">
        <v>8.5500000000000007</v>
      </c>
      <c r="AG71">
        <v>40.57</v>
      </c>
      <c r="AH71">
        <v>67.650000000000006</v>
      </c>
      <c r="AI71">
        <v>0</v>
      </c>
      <c r="AJ71">
        <v>0</v>
      </c>
      <c r="AK71">
        <v>50.41</v>
      </c>
      <c r="AL71">
        <v>12.32</v>
      </c>
      <c r="AM71">
        <v>0</v>
      </c>
      <c r="AN71">
        <v>0</v>
      </c>
      <c r="AO71">
        <v>0</v>
      </c>
      <c r="AP71">
        <v>4.95</v>
      </c>
      <c r="AQ71">
        <v>44.65</v>
      </c>
      <c r="AR71">
        <v>0.64</v>
      </c>
      <c r="AS71">
        <v>4.41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2109.14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329.31</v>
      </c>
      <c r="L72">
        <v>422.14</v>
      </c>
      <c r="M72">
        <v>43.38</v>
      </c>
      <c r="N72">
        <v>114.5</v>
      </c>
      <c r="O72">
        <v>119.86</v>
      </c>
      <c r="P72">
        <v>128.71</v>
      </c>
      <c r="Q72">
        <v>19.82</v>
      </c>
      <c r="R72">
        <v>20.43</v>
      </c>
      <c r="S72">
        <v>25.44</v>
      </c>
      <c r="T72">
        <v>0</v>
      </c>
      <c r="U72">
        <v>403.74</v>
      </c>
      <c r="V72">
        <v>20.05</v>
      </c>
      <c r="W72">
        <v>43.31</v>
      </c>
      <c r="X72">
        <v>121.36</v>
      </c>
      <c r="Y72">
        <v>0</v>
      </c>
      <c r="Z72">
        <v>1.06</v>
      </c>
      <c r="AA72">
        <v>26.19</v>
      </c>
      <c r="AB72">
        <v>7.71</v>
      </c>
      <c r="AC72">
        <v>9.33</v>
      </c>
      <c r="AD72">
        <v>17.61</v>
      </c>
      <c r="AE72">
        <v>31.78</v>
      </c>
      <c r="AF72">
        <v>8.5500000000000007</v>
      </c>
      <c r="AG72">
        <v>40.57</v>
      </c>
      <c r="AH72">
        <v>90.2</v>
      </c>
      <c r="AI72">
        <v>0</v>
      </c>
      <c r="AJ72">
        <v>0</v>
      </c>
      <c r="AK72">
        <v>50.41</v>
      </c>
      <c r="AL72">
        <v>12.32</v>
      </c>
      <c r="AM72">
        <v>0</v>
      </c>
      <c r="AN72">
        <v>0</v>
      </c>
      <c r="AO72">
        <v>0</v>
      </c>
      <c r="AP72">
        <v>4.95</v>
      </c>
      <c r="AQ72">
        <v>44.65</v>
      </c>
      <c r="AR72">
        <v>0.64</v>
      </c>
      <c r="AS72">
        <v>4.41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2181.7099999999996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329.31</v>
      </c>
      <c r="L73">
        <v>422.14</v>
      </c>
      <c r="M73">
        <v>43.38</v>
      </c>
      <c r="N73">
        <v>114.5</v>
      </c>
      <c r="O73">
        <v>119.86</v>
      </c>
      <c r="P73">
        <v>128.71</v>
      </c>
      <c r="Q73">
        <v>19.82</v>
      </c>
      <c r="R73">
        <v>20.43</v>
      </c>
      <c r="S73">
        <v>25.44</v>
      </c>
      <c r="T73">
        <v>0</v>
      </c>
      <c r="U73">
        <v>403.74</v>
      </c>
      <c r="V73">
        <v>20.05</v>
      </c>
      <c r="W73">
        <v>43.31</v>
      </c>
      <c r="X73">
        <v>121.36</v>
      </c>
      <c r="Y73">
        <v>0</v>
      </c>
      <c r="Z73">
        <v>6.29</v>
      </c>
      <c r="AA73">
        <v>40.64</v>
      </c>
      <c r="AB73">
        <v>12.7</v>
      </c>
      <c r="AC73">
        <v>18.66</v>
      </c>
      <c r="AD73">
        <v>26.42</v>
      </c>
      <c r="AE73">
        <v>31.78</v>
      </c>
      <c r="AF73">
        <v>8.5500000000000007</v>
      </c>
      <c r="AG73">
        <v>40.57</v>
      </c>
      <c r="AH73">
        <v>112.75</v>
      </c>
      <c r="AI73">
        <v>0</v>
      </c>
      <c r="AJ73">
        <v>0</v>
      </c>
      <c r="AK73">
        <v>50.41</v>
      </c>
      <c r="AL73">
        <v>12.32</v>
      </c>
      <c r="AM73">
        <v>5.08</v>
      </c>
      <c r="AN73">
        <v>0</v>
      </c>
      <c r="AO73">
        <v>0</v>
      </c>
      <c r="AP73">
        <v>4.95</v>
      </c>
      <c r="AQ73">
        <v>60.01</v>
      </c>
      <c r="AR73">
        <v>34.06</v>
      </c>
      <c r="AS73">
        <v>4.41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2300.9299999999998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329.31</v>
      </c>
      <c r="L74">
        <v>422.14</v>
      </c>
      <c r="M74">
        <v>43.38</v>
      </c>
      <c r="N74">
        <v>114.5</v>
      </c>
      <c r="O74">
        <v>119.86</v>
      </c>
      <c r="P74">
        <v>128.71</v>
      </c>
      <c r="Q74">
        <v>19.82</v>
      </c>
      <c r="R74">
        <v>20.43</v>
      </c>
      <c r="S74">
        <v>25.44</v>
      </c>
      <c r="T74">
        <v>0</v>
      </c>
      <c r="U74">
        <v>403.74</v>
      </c>
      <c r="V74">
        <v>20.05</v>
      </c>
      <c r="W74">
        <v>43.31</v>
      </c>
      <c r="X74">
        <v>121.36</v>
      </c>
      <c r="Y74">
        <v>0</v>
      </c>
      <c r="Z74">
        <v>18.86</v>
      </c>
      <c r="AA74">
        <v>40.64</v>
      </c>
      <c r="AB74">
        <v>38.090000000000003</v>
      </c>
      <c r="AC74">
        <v>28.02</v>
      </c>
      <c r="AD74">
        <v>35.24</v>
      </c>
      <c r="AE74">
        <v>47.66</v>
      </c>
      <c r="AF74">
        <v>9.51</v>
      </c>
      <c r="AG74">
        <v>40.57</v>
      </c>
      <c r="AH74">
        <v>135.30000000000001</v>
      </c>
      <c r="AI74">
        <v>0</v>
      </c>
      <c r="AJ74">
        <v>0</v>
      </c>
      <c r="AK74">
        <v>50.41</v>
      </c>
      <c r="AL74">
        <v>12.32</v>
      </c>
      <c r="AM74">
        <v>10.16</v>
      </c>
      <c r="AN74">
        <v>0</v>
      </c>
      <c r="AO74">
        <v>0</v>
      </c>
      <c r="AP74">
        <v>4.95</v>
      </c>
      <c r="AQ74">
        <v>60.01</v>
      </c>
      <c r="AR74">
        <v>34.06</v>
      </c>
      <c r="AS74">
        <v>4.41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2401.54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329.31</v>
      </c>
      <c r="L75">
        <v>422.14</v>
      </c>
      <c r="M75">
        <v>43.38</v>
      </c>
      <c r="N75">
        <v>114.5</v>
      </c>
      <c r="O75">
        <v>119.86</v>
      </c>
      <c r="P75">
        <v>128.71</v>
      </c>
      <c r="Q75">
        <v>19.82</v>
      </c>
      <c r="R75">
        <v>20.43</v>
      </c>
      <c r="S75">
        <v>25.44</v>
      </c>
      <c r="T75">
        <v>0</v>
      </c>
      <c r="U75">
        <v>403.74</v>
      </c>
      <c r="V75">
        <v>20.05</v>
      </c>
      <c r="W75">
        <v>43.31</v>
      </c>
      <c r="X75">
        <v>121.36</v>
      </c>
      <c r="Y75">
        <v>0</v>
      </c>
      <c r="Z75">
        <v>18.86</v>
      </c>
      <c r="AA75">
        <v>40.64</v>
      </c>
      <c r="AB75">
        <v>38.090000000000003</v>
      </c>
      <c r="AC75">
        <v>28.02</v>
      </c>
      <c r="AD75">
        <v>35.24</v>
      </c>
      <c r="AE75">
        <v>47.66</v>
      </c>
      <c r="AF75">
        <v>9.51</v>
      </c>
      <c r="AG75">
        <v>40.57</v>
      </c>
      <c r="AH75">
        <v>135.30000000000001</v>
      </c>
      <c r="AI75">
        <v>0</v>
      </c>
      <c r="AJ75">
        <v>0</v>
      </c>
      <c r="AK75">
        <v>50.41</v>
      </c>
      <c r="AL75">
        <v>13.45</v>
      </c>
      <c r="AM75">
        <v>10.16</v>
      </c>
      <c r="AN75">
        <v>0</v>
      </c>
      <c r="AO75">
        <v>0</v>
      </c>
      <c r="AP75">
        <v>4.95</v>
      </c>
      <c r="AQ75">
        <v>60.01</v>
      </c>
      <c r="AR75">
        <v>1.6</v>
      </c>
      <c r="AS75">
        <v>4.41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2370.2099999999996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329.31</v>
      </c>
      <c r="L76">
        <v>422.14</v>
      </c>
      <c r="M76">
        <v>43.38</v>
      </c>
      <c r="N76">
        <v>114.5</v>
      </c>
      <c r="O76">
        <v>119.86</v>
      </c>
      <c r="P76">
        <v>128.71</v>
      </c>
      <c r="Q76">
        <v>19.82</v>
      </c>
      <c r="R76">
        <v>20.43</v>
      </c>
      <c r="S76">
        <v>25.44</v>
      </c>
      <c r="T76">
        <v>0</v>
      </c>
      <c r="U76">
        <v>403.74</v>
      </c>
      <c r="V76">
        <v>20.05</v>
      </c>
      <c r="W76">
        <v>43.31</v>
      </c>
      <c r="X76">
        <v>121.36</v>
      </c>
      <c r="Y76">
        <v>0</v>
      </c>
      <c r="Z76">
        <v>18.86</v>
      </c>
      <c r="AA76">
        <v>40.64</v>
      </c>
      <c r="AB76">
        <v>38.090000000000003</v>
      </c>
      <c r="AC76">
        <v>28.02</v>
      </c>
      <c r="AD76">
        <v>35.24</v>
      </c>
      <c r="AE76">
        <v>47.66</v>
      </c>
      <c r="AF76">
        <v>9.51</v>
      </c>
      <c r="AG76">
        <v>40.57</v>
      </c>
      <c r="AH76">
        <v>135.30000000000001</v>
      </c>
      <c r="AI76">
        <v>0</v>
      </c>
      <c r="AJ76">
        <v>0</v>
      </c>
      <c r="AK76">
        <v>50.41</v>
      </c>
      <c r="AL76">
        <v>67.22</v>
      </c>
      <c r="AM76">
        <v>10.16</v>
      </c>
      <c r="AN76">
        <v>0</v>
      </c>
      <c r="AO76">
        <v>0</v>
      </c>
      <c r="AP76">
        <v>11.49</v>
      </c>
      <c r="AQ76">
        <v>60.01</v>
      </c>
      <c r="AR76">
        <v>0.64</v>
      </c>
      <c r="AS76">
        <v>4.41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2429.5599999999995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329.31</v>
      </c>
      <c r="L77">
        <v>422.14</v>
      </c>
      <c r="M77">
        <v>43.38</v>
      </c>
      <c r="N77">
        <v>114.5</v>
      </c>
      <c r="O77">
        <v>119.86</v>
      </c>
      <c r="P77">
        <v>128.71</v>
      </c>
      <c r="Q77">
        <v>17.61</v>
      </c>
      <c r="R77">
        <v>20.43</v>
      </c>
      <c r="S77">
        <v>25.44</v>
      </c>
      <c r="T77">
        <v>0</v>
      </c>
      <c r="U77">
        <v>403.74</v>
      </c>
      <c r="V77">
        <v>20.05</v>
      </c>
      <c r="W77">
        <v>43.31</v>
      </c>
      <c r="X77">
        <v>121.36</v>
      </c>
      <c r="Y77">
        <v>0</v>
      </c>
      <c r="Z77">
        <v>18.86</v>
      </c>
      <c r="AA77">
        <v>40.64</v>
      </c>
      <c r="AB77">
        <v>38.090000000000003</v>
      </c>
      <c r="AC77">
        <v>28.02</v>
      </c>
      <c r="AD77">
        <v>35.24</v>
      </c>
      <c r="AE77">
        <v>47.66</v>
      </c>
      <c r="AF77">
        <v>9.51</v>
      </c>
      <c r="AG77">
        <v>40.57</v>
      </c>
      <c r="AH77">
        <v>135.30000000000001</v>
      </c>
      <c r="AI77">
        <v>0</v>
      </c>
      <c r="AJ77">
        <v>0</v>
      </c>
      <c r="AK77">
        <v>50.41</v>
      </c>
      <c r="AL77">
        <v>67.22</v>
      </c>
      <c r="AM77">
        <v>10.16</v>
      </c>
      <c r="AN77">
        <v>0</v>
      </c>
      <c r="AO77">
        <v>0</v>
      </c>
      <c r="AP77">
        <v>4.95</v>
      </c>
      <c r="AQ77">
        <v>60.01</v>
      </c>
      <c r="AR77">
        <v>0.64</v>
      </c>
      <c r="AS77">
        <v>4.41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2420.8099999999995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329.31</v>
      </c>
      <c r="L78">
        <v>422.14</v>
      </c>
      <c r="M78">
        <v>43.38</v>
      </c>
      <c r="N78">
        <v>114.5</v>
      </c>
      <c r="O78">
        <v>119.86</v>
      </c>
      <c r="P78">
        <v>128.71</v>
      </c>
      <c r="Q78">
        <v>15.97</v>
      </c>
      <c r="R78">
        <v>20.43</v>
      </c>
      <c r="S78">
        <v>25.44</v>
      </c>
      <c r="T78">
        <v>0</v>
      </c>
      <c r="U78">
        <v>403.74</v>
      </c>
      <c r="V78">
        <v>20.05</v>
      </c>
      <c r="W78">
        <v>43.31</v>
      </c>
      <c r="X78">
        <v>121.36</v>
      </c>
      <c r="Y78">
        <v>0</v>
      </c>
      <c r="Z78">
        <v>18.86</v>
      </c>
      <c r="AA78">
        <v>40.64</v>
      </c>
      <c r="AB78">
        <v>38.090000000000003</v>
      </c>
      <c r="AC78">
        <v>28.02</v>
      </c>
      <c r="AD78">
        <v>35.24</v>
      </c>
      <c r="AE78">
        <v>47.66</v>
      </c>
      <c r="AF78">
        <v>9.51</v>
      </c>
      <c r="AG78">
        <v>40.57</v>
      </c>
      <c r="AH78">
        <v>135.30000000000001</v>
      </c>
      <c r="AI78">
        <v>2.46</v>
      </c>
      <c r="AJ78">
        <v>0</v>
      </c>
      <c r="AK78">
        <v>50.41</v>
      </c>
      <c r="AL78">
        <v>67.22</v>
      </c>
      <c r="AM78">
        <v>10.16</v>
      </c>
      <c r="AN78">
        <v>0</v>
      </c>
      <c r="AO78">
        <v>0</v>
      </c>
      <c r="AP78">
        <v>4.95</v>
      </c>
      <c r="AQ78">
        <v>60.01</v>
      </c>
      <c r="AR78">
        <v>0.64</v>
      </c>
      <c r="AS78">
        <v>4.41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2421.6299999999997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329.31</v>
      </c>
      <c r="L79">
        <v>422.14</v>
      </c>
      <c r="M79">
        <v>43.38</v>
      </c>
      <c r="N79">
        <v>114.5</v>
      </c>
      <c r="O79">
        <v>119.86</v>
      </c>
      <c r="P79">
        <v>128.71</v>
      </c>
      <c r="Q79">
        <v>15.97</v>
      </c>
      <c r="R79">
        <v>20.43</v>
      </c>
      <c r="S79">
        <v>25.44</v>
      </c>
      <c r="T79">
        <v>0</v>
      </c>
      <c r="U79">
        <v>403.74</v>
      </c>
      <c r="V79">
        <v>20.05</v>
      </c>
      <c r="W79">
        <v>43.31</v>
      </c>
      <c r="X79">
        <v>121.36</v>
      </c>
      <c r="Y79">
        <v>0</v>
      </c>
      <c r="Z79">
        <v>18.86</v>
      </c>
      <c r="AA79">
        <v>40.64</v>
      </c>
      <c r="AB79">
        <v>38.090000000000003</v>
      </c>
      <c r="AC79">
        <v>28.02</v>
      </c>
      <c r="AD79">
        <v>35.24</v>
      </c>
      <c r="AE79">
        <v>47.66</v>
      </c>
      <c r="AF79">
        <v>9.51</v>
      </c>
      <c r="AG79">
        <v>40.57</v>
      </c>
      <c r="AH79">
        <v>135.30000000000001</v>
      </c>
      <c r="AI79">
        <v>6.13</v>
      </c>
      <c r="AJ79">
        <v>0</v>
      </c>
      <c r="AK79">
        <v>50.41</v>
      </c>
      <c r="AL79">
        <v>67.22</v>
      </c>
      <c r="AM79">
        <v>10.16</v>
      </c>
      <c r="AN79">
        <v>0</v>
      </c>
      <c r="AO79">
        <v>0</v>
      </c>
      <c r="AP79">
        <v>11.49</v>
      </c>
      <c r="AQ79">
        <v>60.01</v>
      </c>
      <c r="AR79">
        <v>0.64</v>
      </c>
      <c r="AS79">
        <v>4.41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2431.8399999999997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329.31</v>
      </c>
      <c r="L80">
        <v>422.28</v>
      </c>
      <c r="M80">
        <v>43.38</v>
      </c>
      <c r="N80">
        <v>114.5</v>
      </c>
      <c r="O80">
        <v>119.86</v>
      </c>
      <c r="P80">
        <v>128.71</v>
      </c>
      <c r="Q80">
        <v>15.97</v>
      </c>
      <c r="R80">
        <v>20.43</v>
      </c>
      <c r="S80">
        <v>25.44</v>
      </c>
      <c r="T80">
        <v>0</v>
      </c>
      <c r="U80">
        <v>403.74</v>
      </c>
      <c r="V80">
        <v>20.05</v>
      </c>
      <c r="W80">
        <v>43.31</v>
      </c>
      <c r="X80">
        <v>121.36</v>
      </c>
      <c r="Y80">
        <v>0</v>
      </c>
      <c r="Z80">
        <v>18.86</v>
      </c>
      <c r="AA80">
        <v>40.64</v>
      </c>
      <c r="AB80">
        <v>38.090000000000003</v>
      </c>
      <c r="AC80">
        <v>28.02</v>
      </c>
      <c r="AD80">
        <v>35.24</v>
      </c>
      <c r="AE80">
        <v>47.66</v>
      </c>
      <c r="AF80">
        <v>9.51</v>
      </c>
      <c r="AG80">
        <v>40.57</v>
      </c>
      <c r="AH80">
        <v>135.30000000000001</v>
      </c>
      <c r="AI80">
        <v>31.91</v>
      </c>
      <c r="AJ80">
        <v>0</v>
      </c>
      <c r="AK80">
        <v>50.41</v>
      </c>
      <c r="AL80">
        <v>13.45</v>
      </c>
      <c r="AM80">
        <v>10.16</v>
      </c>
      <c r="AN80">
        <v>0</v>
      </c>
      <c r="AO80">
        <v>0</v>
      </c>
      <c r="AP80">
        <v>5.55</v>
      </c>
      <c r="AQ80">
        <v>60.01</v>
      </c>
      <c r="AR80">
        <v>0.64</v>
      </c>
      <c r="AS80">
        <v>4.41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2398.0499999999997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327.27</v>
      </c>
      <c r="L81">
        <v>422.28</v>
      </c>
      <c r="M81">
        <v>43.38</v>
      </c>
      <c r="N81">
        <v>114.5</v>
      </c>
      <c r="O81">
        <v>119.86</v>
      </c>
      <c r="P81">
        <v>128.71</v>
      </c>
      <c r="Q81">
        <v>15.97</v>
      </c>
      <c r="R81">
        <v>20.43</v>
      </c>
      <c r="S81">
        <v>25.44</v>
      </c>
      <c r="T81">
        <v>0</v>
      </c>
      <c r="U81">
        <v>403.74</v>
      </c>
      <c r="V81">
        <v>20.05</v>
      </c>
      <c r="W81">
        <v>43.31</v>
      </c>
      <c r="X81">
        <v>121.36</v>
      </c>
      <c r="Y81">
        <v>0</v>
      </c>
      <c r="Z81">
        <v>3.18</v>
      </c>
      <c r="AA81">
        <v>40.64</v>
      </c>
      <c r="AB81">
        <v>3.86</v>
      </c>
      <c r="AC81">
        <v>18.66</v>
      </c>
      <c r="AD81">
        <v>26.42</v>
      </c>
      <c r="AE81">
        <v>31.78</v>
      </c>
      <c r="AF81">
        <v>8.5500000000000007</v>
      </c>
      <c r="AG81">
        <v>40.57</v>
      </c>
      <c r="AH81">
        <v>112.75</v>
      </c>
      <c r="AI81">
        <v>31.91</v>
      </c>
      <c r="AJ81">
        <v>0</v>
      </c>
      <c r="AK81">
        <v>50.41</v>
      </c>
      <c r="AL81">
        <v>12.32</v>
      </c>
      <c r="AM81">
        <v>5.08</v>
      </c>
      <c r="AN81">
        <v>0</v>
      </c>
      <c r="AO81">
        <v>0</v>
      </c>
      <c r="AP81">
        <v>5.55</v>
      </c>
      <c r="AQ81">
        <v>60.01</v>
      </c>
      <c r="AR81">
        <v>0.64</v>
      </c>
      <c r="AS81">
        <v>4.41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2282.3200000000002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327.27</v>
      </c>
      <c r="L82">
        <v>422.28</v>
      </c>
      <c r="M82">
        <v>43.38</v>
      </c>
      <c r="N82">
        <v>114.5</v>
      </c>
      <c r="O82">
        <v>119.86</v>
      </c>
      <c r="P82">
        <v>128.71</v>
      </c>
      <c r="Q82">
        <v>15.97</v>
      </c>
      <c r="R82">
        <v>20.43</v>
      </c>
      <c r="S82">
        <v>25.44</v>
      </c>
      <c r="T82">
        <v>0</v>
      </c>
      <c r="U82">
        <v>403.74</v>
      </c>
      <c r="V82">
        <v>20.05</v>
      </c>
      <c r="W82">
        <v>43.31</v>
      </c>
      <c r="X82">
        <v>121.36</v>
      </c>
      <c r="Y82">
        <v>0</v>
      </c>
      <c r="Z82">
        <v>0</v>
      </c>
      <c r="AA82">
        <v>26.19</v>
      </c>
      <c r="AB82">
        <v>1.93</v>
      </c>
      <c r="AC82">
        <v>9.33</v>
      </c>
      <c r="AD82">
        <v>17.61</v>
      </c>
      <c r="AE82">
        <v>31.78</v>
      </c>
      <c r="AF82">
        <v>8.5500000000000007</v>
      </c>
      <c r="AG82">
        <v>40.57</v>
      </c>
      <c r="AH82">
        <v>90.2</v>
      </c>
      <c r="AI82">
        <v>31.91</v>
      </c>
      <c r="AJ82">
        <v>0</v>
      </c>
      <c r="AK82">
        <v>50.41</v>
      </c>
      <c r="AL82">
        <v>12.32</v>
      </c>
      <c r="AM82">
        <v>0</v>
      </c>
      <c r="AN82">
        <v>0</v>
      </c>
      <c r="AO82">
        <v>0</v>
      </c>
      <c r="AP82">
        <v>5.55</v>
      </c>
      <c r="AQ82">
        <v>60.01</v>
      </c>
      <c r="AR82">
        <v>0.64</v>
      </c>
      <c r="AS82">
        <v>4.41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2216.9900000000002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305.99</v>
      </c>
      <c r="L83">
        <v>364.43</v>
      </c>
      <c r="M83">
        <v>43.38</v>
      </c>
      <c r="N83">
        <v>114.5</v>
      </c>
      <c r="O83">
        <v>119.86</v>
      </c>
      <c r="P83">
        <v>128.71</v>
      </c>
      <c r="Q83">
        <v>14.4</v>
      </c>
      <c r="R83">
        <v>17.600000000000001</v>
      </c>
      <c r="S83">
        <v>22.78</v>
      </c>
      <c r="T83">
        <v>0</v>
      </c>
      <c r="U83">
        <v>403.74</v>
      </c>
      <c r="V83">
        <v>16.829999999999998</v>
      </c>
      <c r="W83">
        <v>43.31</v>
      </c>
      <c r="X83">
        <v>121.36</v>
      </c>
      <c r="Y83">
        <v>0</v>
      </c>
      <c r="Z83">
        <v>0</v>
      </c>
      <c r="AA83">
        <v>11.42</v>
      </c>
      <c r="AB83">
        <v>1.93</v>
      </c>
      <c r="AC83">
        <v>0</v>
      </c>
      <c r="AD83">
        <v>8.8000000000000007</v>
      </c>
      <c r="AE83">
        <v>31.78</v>
      </c>
      <c r="AF83">
        <v>8.5500000000000007</v>
      </c>
      <c r="AG83">
        <v>40.57</v>
      </c>
      <c r="AH83">
        <v>90.2</v>
      </c>
      <c r="AI83">
        <v>31.91</v>
      </c>
      <c r="AJ83">
        <v>0</v>
      </c>
      <c r="AK83">
        <v>50.41</v>
      </c>
      <c r="AL83">
        <v>2.25</v>
      </c>
      <c r="AM83">
        <v>0</v>
      </c>
      <c r="AN83">
        <v>0</v>
      </c>
      <c r="AO83">
        <v>0</v>
      </c>
      <c r="AP83">
        <v>5.55</v>
      </c>
      <c r="AQ83">
        <v>60.01</v>
      </c>
      <c r="AR83">
        <v>34.06</v>
      </c>
      <c r="AS83">
        <v>4.41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2118.02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305.99</v>
      </c>
      <c r="L84">
        <v>321.05</v>
      </c>
      <c r="M84">
        <v>43.38</v>
      </c>
      <c r="N84">
        <v>114.5</v>
      </c>
      <c r="O84">
        <v>119.86</v>
      </c>
      <c r="P84">
        <v>128.71</v>
      </c>
      <c r="Q84">
        <v>14.4</v>
      </c>
      <c r="R84">
        <v>17.600000000000001</v>
      </c>
      <c r="S84">
        <v>21.92</v>
      </c>
      <c r="T84">
        <v>0</v>
      </c>
      <c r="U84">
        <v>403.74</v>
      </c>
      <c r="V84">
        <v>20.05</v>
      </c>
      <c r="W84">
        <v>43.31</v>
      </c>
      <c r="X84">
        <v>121.36</v>
      </c>
      <c r="Y84">
        <v>0</v>
      </c>
      <c r="Z84">
        <v>0</v>
      </c>
      <c r="AA84">
        <v>0</v>
      </c>
      <c r="AB84">
        <v>1.93</v>
      </c>
      <c r="AC84">
        <v>0</v>
      </c>
      <c r="AD84">
        <v>8.8000000000000007</v>
      </c>
      <c r="AE84">
        <v>31.78</v>
      </c>
      <c r="AF84">
        <v>8.5500000000000007</v>
      </c>
      <c r="AG84">
        <v>40.57</v>
      </c>
      <c r="AH84">
        <v>90.2</v>
      </c>
      <c r="AI84">
        <v>31.91</v>
      </c>
      <c r="AJ84">
        <v>0</v>
      </c>
      <c r="AK84">
        <v>50.41</v>
      </c>
      <c r="AL84">
        <v>2.25</v>
      </c>
      <c r="AM84">
        <v>0</v>
      </c>
      <c r="AN84">
        <v>0</v>
      </c>
      <c r="AO84">
        <v>0</v>
      </c>
      <c r="AP84">
        <v>5.55</v>
      </c>
      <c r="AQ84">
        <v>45.01</v>
      </c>
      <c r="AR84">
        <v>34.06</v>
      </c>
      <c r="AS84">
        <v>4.41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2050.58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288.63</v>
      </c>
      <c r="L85">
        <v>263.2</v>
      </c>
      <c r="M85">
        <v>43.38</v>
      </c>
      <c r="N85">
        <v>114.5</v>
      </c>
      <c r="O85">
        <v>119.86</v>
      </c>
      <c r="P85">
        <v>133.79</v>
      </c>
      <c r="Q85">
        <v>14.4</v>
      </c>
      <c r="R85">
        <v>17.600000000000001</v>
      </c>
      <c r="S85">
        <v>21.92</v>
      </c>
      <c r="T85">
        <v>0</v>
      </c>
      <c r="U85">
        <v>403.74</v>
      </c>
      <c r="V85">
        <v>20.05</v>
      </c>
      <c r="W85">
        <v>43.31</v>
      </c>
      <c r="X85">
        <v>121.36</v>
      </c>
      <c r="Y85">
        <v>0</v>
      </c>
      <c r="Z85">
        <v>0</v>
      </c>
      <c r="AA85">
        <v>0</v>
      </c>
      <c r="AB85">
        <v>1.93</v>
      </c>
      <c r="AC85">
        <v>0</v>
      </c>
      <c r="AD85">
        <v>8.8000000000000007</v>
      </c>
      <c r="AE85">
        <v>31.78</v>
      </c>
      <c r="AF85">
        <v>8.5500000000000007</v>
      </c>
      <c r="AG85">
        <v>40.57</v>
      </c>
      <c r="AH85">
        <v>67.650000000000006</v>
      </c>
      <c r="AI85">
        <v>31.91</v>
      </c>
      <c r="AJ85">
        <v>0</v>
      </c>
      <c r="AK85">
        <v>50.41</v>
      </c>
      <c r="AL85">
        <v>2.25</v>
      </c>
      <c r="AM85">
        <v>0</v>
      </c>
      <c r="AN85">
        <v>0</v>
      </c>
      <c r="AO85">
        <v>0</v>
      </c>
      <c r="AP85">
        <v>5.55</v>
      </c>
      <c r="AQ85">
        <v>44.65</v>
      </c>
      <c r="AR85">
        <v>1.6</v>
      </c>
      <c r="AS85">
        <v>4.41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1925.08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288.63</v>
      </c>
      <c r="L86">
        <v>253.56</v>
      </c>
      <c r="M86">
        <v>43.38</v>
      </c>
      <c r="N86">
        <v>114.5</v>
      </c>
      <c r="O86">
        <v>119.86</v>
      </c>
      <c r="P86">
        <v>134.66999999999999</v>
      </c>
      <c r="Q86">
        <v>14.4</v>
      </c>
      <c r="R86">
        <v>17.600000000000001</v>
      </c>
      <c r="S86">
        <v>21.92</v>
      </c>
      <c r="T86">
        <v>0</v>
      </c>
      <c r="U86">
        <v>403.74</v>
      </c>
      <c r="V86">
        <v>20.05</v>
      </c>
      <c r="W86">
        <v>43.31</v>
      </c>
      <c r="X86">
        <v>121.36</v>
      </c>
      <c r="Y86">
        <v>0</v>
      </c>
      <c r="Z86">
        <v>0</v>
      </c>
      <c r="AA86">
        <v>0</v>
      </c>
      <c r="AB86">
        <v>1.93</v>
      </c>
      <c r="AC86">
        <v>0</v>
      </c>
      <c r="AD86">
        <v>8.8000000000000007</v>
      </c>
      <c r="AE86">
        <v>31.78</v>
      </c>
      <c r="AF86">
        <v>8.5500000000000007</v>
      </c>
      <c r="AG86">
        <v>40.57</v>
      </c>
      <c r="AH86">
        <v>67.650000000000006</v>
      </c>
      <c r="AI86">
        <v>4.91</v>
      </c>
      <c r="AJ86">
        <v>0</v>
      </c>
      <c r="AK86">
        <v>50.41</v>
      </c>
      <c r="AL86">
        <v>2.25</v>
      </c>
      <c r="AM86">
        <v>0</v>
      </c>
      <c r="AN86">
        <v>0</v>
      </c>
      <c r="AO86">
        <v>0</v>
      </c>
      <c r="AP86">
        <v>5.55</v>
      </c>
      <c r="AQ86">
        <v>44.65</v>
      </c>
      <c r="AR86">
        <v>0.64</v>
      </c>
      <c r="AS86">
        <v>4.41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1888.3600000000001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288.63</v>
      </c>
      <c r="L87">
        <v>253.56</v>
      </c>
      <c r="M87">
        <v>43.38</v>
      </c>
      <c r="N87">
        <v>114.5</v>
      </c>
      <c r="O87">
        <v>119.86</v>
      </c>
      <c r="P87">
        <v>134.66999999999999</v>
      </c>
      <c r="Q87">
        <v>14.4</v>
      </c>
      <c r="R87">
        <v>20.43</v>
      </c>
      <c r="S87">
        <v>25.44</v>
      </c>
      <c r="T87">
        <v>0</v>
      </c>
      <c r="U87">
        <v>403.74</v>
      </c>
      <c r="V87">
        <v>20.05</v>
      </c>
      <c r="W87">
        <v>43.31</v>
      </c>
      <c r="X87">
        <v>121.36</v>
      </c>
      <c r="Y87">
        <v>0</v>
      </c>
      <c r="Z87">
        <v>0</v>
      </c>
      <c r="AA87">
        <v>0</v>
      </c>
      <c r="AB87">
        <v>1.93</v>
      </c>
      <c r="AC87">
        <v>0</v>
      </c>
      <c r="AD87">
        <v>8.8000000000000007</v>
      </c>
      <c r="AE87">
        <v>31.78</v>
      </c>
      <c r="AF87">
        <v>8.5500000000000007</v>
      </c>
      <c r="AG87">
        <v>40.57</v>
      </c>
      <c r="AH87">
        <v>67.650000000000006</v>
      </c>
      <c r="AI87">
        <v>2.46</v>
      </c>
      <c r="AJ87">
        <v>0</v>
      </c>
      <c r="AK87">
        <v>50.41</v>
      </c>
      <c r="AL87">
        <v>2.25</v>
      </c>
      <c r="AM87">
        <v>0</v>
      </c>
      <c r="AN87">
        <v>0</v>
      </c>
      <c r="AO87">
        <v>0</v>
      </c>
      <c r="AP87">
        <v>5.55</v>
      </c>
      <c r="AQ87">
        <v>29.76</v>
      </c>
      <c r="AR87">
        <v>0.64</v>
      </c>
      <c r="AS87">
        <v>4.41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1877.3700000000001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288.63</v>
      </c>
      <c r="L88">
        <v>253.56</v>
      </c>
      <c r="M88">
        <v>43.38</v>
      </c>
      <c r="N88">
        <v>114.5</v>
      </c>
      <c r="O88">
        <v>119.86</v>
      </c>
      <c r="P88">
        <v>134.66999999999999</v>
      </c>
      <c r="Q88">
        <v>14.4</v>
      </c>
      <c r="R88">
        <v>20.43</v>
      </c>
      <c r="S88">
        <v>25.44</v>
      </c>
      <c r="T88">
        <v>0</v>
      </c>
      <c r="U88">
        <v>403.74</v>
      </c>
      <c r="V88">
        <v>20.05</v>
      </c>
      <c r="W88">
        <v>43.31</v>
      </c>
      <c r="X88">
        <v>121.36</v>
      </c>
      <c r="Y88">
        <v>0</v>
      </c>
      <c r="Z88">
        <v>0</v>
      </c>
      <c r="AA88">
        <v>0</v>
      </c>
      <c r="AB88">
        <v>1.93</v>
      </c>
      <c r="AC88">
        <v>0</v>
      </c>
      <c r="AD88">
        <v>8.8000000000000007</v>
      </c>
      <c r="AE88">
        <v>31.78</v>
      </c>
      <c r="AF88">
        <v>8.5500000000000007</v>
      </c>
      <c r="AG88">
        <v>40.57</v>
      </c>
      <c r="AH88">
        <v>45.1</v>
      </c>
      <c r="AI88">
        <v>0</v>
      </c>
      <c r="AJ88">
        <v>0</v>
      </c>
      <c r="AK88">
        <v>50.41</v>
      </c>
      <c r="AL88">
        <v>2.25</v>
      </c>
      <c r="AM88">
        <v>0</v>
      </c>
      <c r="AN88">
        <v>0</v>
      </c>
      <c r="AO88">
        <v>0</v>
      </c>
      <c r="AP88">
        <v>5.55</v>
      </c>
      <c r="AQ88">
        <v>29.76</v>
      </c>
      <c r="AR88">
        <v>0.64</v>
      </c>
      <c r="AS88">
        <v>4.41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1852.36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288.63</v>
      </c>
      <c r="L89">
        <v>253.56</v>
      </c>
      <c r="M89">
        <v>43.38</v>
      </c>
      <c r="N89">
        <v>114.5</v>
      </c>
      <c r="O89">
        <v>119.86</v>
      </c>
      <c r="P89">
        <v>134.66999999999999</v>
      </c>
      <c r="Q89">
        <v>14.4</v>
      </c>
      <c r="R89">
        <v>20.43</v>
      </c>
      <c r="S89">
        <v>25.44</v>
      </c>
      <c r="T89">
        <v>0</v>
      </c>
      <c r="U89">
        <v>403.74</v>
      </c>
      <c r="V89">
        <v>20.05</v>
      </c>
      <c r="W89">
        <v>43.31</v>
      </c>
      <c r="X89">
        <v>130.85</v>
      </c>
      <c r="Y89">
        <v>0</v>
      </c>
      <c r="Z89">
        <v>0</v>
      </c>
      <c r="AA89">
        <v>0</v>
      </c>
      <c r="AB89">
        <v>1.93</v>
      </c>
      <c r="AC89">
        <v>0</v>
      </c>
      <c r="AD89">
        <v>8.8000000000000007</v>
      </c>
      <c r="AE89">
        <v>31.78</v>
      </c>
      <c r="AF89">
        <v>8.5500000000000007</v>
      </c>
      <c r="AG89">
        <v>40.57</v>
      </c>
      <c r="AH89">
        <v>45.1</v>
      </c>
      <c r="AI89">
        <v>0</v>
      </c>
      <c r="AJ89">
        <v>0</v>
      </c>
      <c r="AK89">
        <v>50.41</v>
      </c>
      <c r="AL89">
        <v>2.25</v>
      </c>
      <c r="AM89">
        <v>0</v>
      </c>
      <c r="AN89">
        <v>0</v>
      </c>
      <c r="AO89">
        <v>0</v>
      </c>
      <c r="AP89">
        <v>5.55</v>
      </c>
      <c r="AQ89">
        <v>29.76</v>
      </c>
      <c r="AR89">
        <v>0.64</v>
      </c>
      <c r="AS89">
        <v>4.41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1861.85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288.63</v>
      </c>
      <c r="L90">
        <v>253.56</v>
      </c>
      <c r="M90">
        <v>43.38</v>
      </c>
      <c r="N90">
        <v>114.5</v>
      </c>
      <c r="O90">
        <v>119.86</v>
      </c>
      <c r="P90">
        <v>134.66999999999999</v>
      </c>
      <c r="Q90">
        <v>14.4</v>
      </c>
      <c r="R90">
        <v>20.43</v>
      </c>
      <c r="S90">
        <v>25.44</v>
      </c>
      <c r="T90">
        <v>0</v>
      </c>
      <c r="U90">
        <v>403.74</v>
      </c>
      <c r="V90">
        <v>20.05</v>
      </c>
      <c r="W90">
        <v>43.31</v>
      </c>
      <c r="X90">
        <v>135.51</v>
      </c>
      <c r="Y90">
        <v>0</v>
      </c>
      <c r="Z90">
        <v>0</v>
      </c>
      <c r="AA90">
        <v>0</v>
      </c>
      <c r="AB90">
        <v>1.93</v>
      </c>
      <c r="AC90">
        <v>0</v>
      </c>
      <c r="AD90">
        <v>8.8000000000000007</v>
      </c>
      <c r="AE90">
        <v>31.78</v>
      </c>
      <c r="AF90">
        <v>8.5500000000000007</v>
      </c>
      <c r="AG90">
        <v>40.57</v>
      </c>
      <c r="AH90">
        <v>22.55</v>
      </c>
      <c r="AI90">
        <v>0</v>
      </c>
      <c r="AJ90">
        <v>0</v>
      </c>
      <c r="AK90">
        <v>50.41</v>
      </c>
      <c r="AL90">
        <v>2.25</v>
      </c>
      <c r="AM90">
        <v>0</v>
      </c>
      <c r="AN90">
        <v>0</v>
      </c>
      <c r="AO90">
        <v>0</v>
      </c>
      <c r="AP90">
        <v>5.55</v>
      </c>
      <c r="AQ90">
        <v>14.89</v>
      </c>
      <c r="AR90">
        <v>0.64</v>
      </c>
      <c r="AS90">
        <v>4.41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1829.0900000000001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288.63</v>
      </c>
      <c r="L91">
        <v>253.56</v>
      </c>
      <c r="M91">
        <v>43.38</v>
      </c>
      <c r="N91">
        <v>114.5</v>
      </c>
      <c r="O91">
        <v>119.86</v>
      </c>
      <c r="P91">
        <v>134.66999999999999</v>
      </c>
      <c r="Q91">
        <v>14.4</v>
      </c>
      <c r="R91">
        <v>17.600000000000001</v>
      </c>
      <c r="S91">
        <v>22.52</v>
      </c>
      <c r="T91">
        <v>0</v>
      </c>
      <c r="U91">
        <v>403.74</v>
      </c>
      <c r="V91">
        <v>20.05</v>
      </c>
      <c r="W91">
        <v>43.31</v>
      </c>
      <c r="X91">
        <v>135.51</v>
      </c>
      <c r="Y91">
        <v>0</v>
      </c>
      <c r="Z91">
        <v>0</v>
      </c>
      <c r="AA91">
        <v>0</v>
      </c>
      <c r="AB91">
        <v>1.93</v>
      </c>
      <c r="AC91">
        <v>0</v>
      </c>
      <c r="AD91">
        <v>8.8000000000000007</v>
      </c>
      <c r="AE91">
        <v>15.89</v>
      </c>
      <c r="AF91">
        <v>8.5500000000000007</v>
      </c>
      <c r="AG91">
        <v>40.57</v>
      </c>
      <c r="AH91">
        <v>22.55</v>
      </c>
      <c r="AI91">
        <v>0</v>
      </c>
      <c r="AJ91">
        <v>0</v>
      </c>
      <c r="AK91">
        <v>50.41</v>
      </c>
      <c r="AL91">
        <v>2.25</v>
      </c>
      <c r="AM91">
        <v>0</v>
      </c>
      <c r="AN91">
        <v>0</v>
      </c>
      <c r="AO91">
        <v>0</v>
      </c>
      <c r="AP91">
        <v>5.55</v>
      </c>
      <c r="AQ91">
        <v>14.89</v>
      </c>
      <c r="AR91">
        <v>0.64</v>
      </c>
      <c r="AS91">
        <v>4.41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1807.4500000000003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288.63</v>
      </c>
      <c r="L92">
        <v>253.56</v>
      </c>
      <c r="M92">
        <v>43.38</v>
      </c>
      <c r="N92">
        <v>114.5</v>
      </c>
      <c r="O92">
        <v>119.86</v>
      </c>
      <c r="P92">
        <v>134.66999999999999</v>
      </c>
      <c r="Q92">
        <v>14.4</v>
      </c>
      <c r="R92">
        <v>17.600000000000001</v>
      </c>
      <c r="S92">
        <v>21.92</v>
      </c>
      <c r="T92">
        <v>0</v>
      </c>
      <c r="U92">
        <v>403.74</v>
      </c>
      <c r="V92">
        <v>20.05</v>
      </c>
      <c r="W92">
        <v>43.31</v>
      </c>
      <c r="X92">
        <v>135.51</v>
      </c>
      <c r="Y92">
        <v>0</v>
      </c>
      <c r="Z92">
        <v>0</v>
      </c>
      <c r="AA92">
        <v>0</v>
      </c>
      <c r="AB92">
        <v>1.93</v>
      </c>
      <c r="AC92">
        <v>0</v>
      </c>
      <c r="AD92">
        <v>8.8000000000000007</v>
      </c>
      <c r="AE92">
        <v>15.89</v>
      </c>
      <c r="AF92">
        <v>8.5500000000000007</v>
      </c>
      <c r="AG92">
        <v>40.57</v>
      </c>
      <c r="AH92">
        <v>0</v>
      </c>
      <c r="AI92">
        <v>0</v>
      </c>
      <c r="AJ92">
        <v>0</v>
      </c>
      <c r="AK92">
        <v>50.41</v>
      </c>
      <c r="AL92">
        <v>2.25</v>
      </c>
      <c r="AM92">
        <v>0</v>
      </c>
      <c r="AN92">
        <v>0</v>
      </c>
      <c r="AO92">
        <v>0</v>
      </c>
      <c r="AP92">
        <v>5.55</v>
      </c>
      <c r="AQ92">
        <v>14.39</v>
      </c>
      <c r="AR92">
        <v>0.64</v>
      </c>
      <c r="AS92">
        <v>18.149999999999999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1797.5400000000002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288.63</v>
      </c>
      <c r="L93">
        <v>253.56</v>
      </c>
      <c r="M93">
        <v>43.38</v>
      </c>
      <c r="N93">
        <v>114.5</v>
      </c>
      <c r="O93">
        <v>119.86</v>
      </c>
      <c r="P93">
        <v>134.66999999999999</v>
      </c>
      <c r="Q93">
        <v>14.4</v>
      </c>
      <c r="R93">
        <v>17.600000000000001</v>
      </c>
      <c r="S93">
        <v>21.92</v>
      </c>
      <c r="T93">
        <v>0</v>
      </c>
      <c r="U93">
        <v>403.74</v>
      </c>
      <c r="V93">
        <v>20.05</v>
      </c>
      <c r="W93">
        <v>43.31</v>
      </c>
      <c r="X93">
        <v>135.51</v>
      </c>
      <c r="Y93">
        <v>0</v>
      </c>
      <c r="Z93">
        <v>0</v>
      </c>
      <c r="AA93">
        <v>0</v>
      </c>
      <c r="AB93">
        <v>1.93</v>
      </c>
      <c r="AC93">
        <v>0</v>
      </c>
      <c r="AD93">
        <v>8.8000000000000007</v>
      </c>
      <c r="AE93">
        <v>15.89</v>
      </c>
      <c r="AF93">
        <v>8.5500000000000007</v>
      </c>
      <c r="AG93">
        <v>40.57</v>
      </c>
      <c r="AH93">
        <v>0</v>
      </c>
      <c r="AI93">
        <v>0</v>
      </c>
      <c r="AJ93">
        <v>0</v>
      </c>
      <c r="AK93">
        <v>50.41</v>
      </c>
      <c r="AL93">
        <v>12.32</v>
      </c>
      <c r="AM93">
        <v>0</v>
      </c>
      <c r="AN93">
        <v>0</v>
      </c>
      <c r="AO93">
        <v>0</v>
      </c>
      <c r="AP93">
        <v>5.55</v>
      </c>
      <c r="AQ93">
        <v>0</v>
      </c>
      <c r="AR93">
        <v>34.06</v>
      </c>
      <c r="AS93">
        <v>18.149999999999999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1826.6399999999999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288.63</v>
      </c>
      <c r="L94">
        <v>253.56</v>
      </c>
      <c r="M94">
        <v>43.38</v>
      </c>
      <c r="N94">
        <v>114.5</v>
      </c>
      <c r="O94">
        <v>119.86</v>
      </c>
      <c r="P94">
        <v>134.66999999999999</v>
      </c>
      <c r="Q94">
        <v>14.4</v>
      </c>
      <c r="R94">
        <v>17.600000000000001</v>
      </c>
      <c r="S94">
        <v>21.92</v>
      </c>
      <c r="T94">
        <v>0</v>
      </c>
      <c r="U94">
        <v>403.74</v>
      </c>
      <c r="V94">
        <v>20.05</v>
      </c>
      <c r="W94">
        <v>43.31</v>
      </c>
      <c r="X94">
        <v>135.51</v>
      </c>
      <c r="Y94">
        <v>0</v>
      </c>
      <c r="Z94">
        <v>0</v>
      </c>
      <c r="AA94">
        <v>0</v>
      </c>
      <c r="AB94">
        <v>1.93</v>
      </c>
      <c r="AC94">
        <v>0</v>
      </c>
      <c r="AD94">
        <v>8.8000000000000007</v>
      </c>
      <c r="AE94">
        <v>15.89</v>
      </c>
      <c r="AF94">
        <v>8.5500000000000007</v>
      </c>
      <c r="AG94">
        <v>40.57</v>
      </c>
      <c r="AH94">
        <v>0</v>
      </c>
      <c r="AI94">
        <v>0</v>
      </c>
      <c r="AJ94">
        <v>0</v>
      </c>
      <c r="AK94">
        <v>50.41</v>
      </c>
      <c r="AL94">
        <v>12.32</v>
      </c>
      <c r="AM94">
        <v>0</v>
      </c>
      <c r="AN94">
        <v>0</v>
      </c>
      <c r="AO94">
        <v>0</v>
      </c>
      <c r="AP94">
        <v>5.55</v>
      </c>
      <c r="AQ94">
        <v>0</v>
      </c>
      <c r="AR94">
        <v>34.06</v>
      </c>
      <c r="AS94">
        <v>18.149999999999999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1826.6399999999999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298.27</v>
      </c>
      <c r="L95">
        <v>253.56</v>
      </c>
      <c r="M95">
        <v>43.38</v>
      </c>
      <c r="N95">
        <v>114.5</v>
      </c>
      <c r="O95">
        <v>119.86</v>
      </c>
      <c r="P95">
        <v>134.66999999999999</v>
      </c>
      <c r="Q95">
        <v>14.4</v>
      </c>
      <c r="R95">
        <v>17.600000000000001</v>
      </c>
      <c r="S95">
        <v>21.92</v>
      </c>
      <c r="T95">
        <v>0</v>
      </c>
      <c r="U95">
        <v>403.74</v>
      </c>
      <c r="V95">
        <v>16.829999999999998</v>
      </c>
      <c r="W95">
        <v>43.31</v>
      </c>
      <c r="X95">
        <v>135.51</v>
      </c>
      <c r="Y95">
        <v>0</v>
      </c>
      <c r="Z95">
        <v>0</v>
      </c>
      <c r="AA95">
        <v>0</v>
      </c>
      <c r="AB95">
        <v>1.93</v>
      </c>
      <c r="AC95">
        <v>0</v>
      </c>
      <c r="AD95">
        <v>8.8000000000000007</v>
      </c>
      <c r="AE95">
        <v>15.89</v>
      </c>
      <c r="AF95">
        <v>8.5500000000000007</v>
      </c>
      <c r="AG95">
        <v>40.57</v>
      </c>
      <c r="AH95">
        <v>0</v>
      </c>
      <c r="AI95">
        <v>0</v>
      </c>
      <c r="AJ95">
        <v>0</v>
      </c>
      <c r="AK95">
        <v>50.41</v>
      </c>
      <c r="AL95">
        <v>12.32</v>
      </c>
      <c r="AM95">
        <v>0</v>
      </c>
      <c r="AN95">
        <v>0</v>
      </c>
      <c r="AO95">
        <v>0</v>
      </c>
      <c r="AP95">
        <v>5.55</v>
      </c>
      <c r="AQ95">
        <v>0</v>
      </c>
      <c r="AR95">
        <v>1.6</v>
      </c>
      <c r="AS95">
        <v>18.149999999999999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1800.5999999999997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298.27</v>
      </c>
      <c r="L96">
        <v>253.56</v>
      </c>
      <c r="M96">
        <v>43.38</v>
      </c>
      <c r="N96">
        <v>114.5</v>
      </c>
      <c r="O96">
        <v>119.86</v>
      </c>
      <c r="P96">
        <v>134.66999999999999</v>
      </c>
      <c r="Q96">
        <v>14.4</v>
      </c>
      <c r="R96">
        <v>17.600000000000001</v>
      </c>
      <c r="S96">
        <v>21.92</v>
      </c>
      <c r="T96">
        <v>0</v>
      </c>
      <c r="U96">
        <v>403.74</v>
      </c>
      <c r="V96">
        <v>16.829999999999998</v>
      </c>
      <c r="W96">
        <v>43.31</v>
      </c>
      <c r="X96">
        <v>135.51</v>
      </c>
      <c r="Y96">
        <v>0</v>
      </c>
      <c r="Z96">
        <v>0</v>
      </c>
      <c r="AA96">
        <v>0</v>
      </c>
      <c r="AB96">
        <v>1.93</v>
      </c>
      <c r="AC96">
        <v>0</v>
      </c>
      <c r="AD96">
        <v>8.8000000000000007</v>
      </c>
      <c r="AE96">
        <v>15.89</v>
      </c>
      <c r="AF96">
        <v>8.5500000000000007</v>
      </c>
      <c r="AG96">
        <v>40.57</v>
      </c>
      <c r="AH96">
        <v>0</v>
      </c>
      <c r="AI96">
        <v>0</v>
      </c>
      <c r="AJ96">
        <v>0</v>
      </c>
      <c r="AK96">
        <v>50.41</v>
      </c>
      <c r="AL96">
        <v>12.32</v>
      </c>
      <c r="AM96">
        <v>0</v>
      </c>
      <c r="AN96">
        <v>0</v>
      </c>
      <c r="AO96">
        <v>0</v>
      </c>
      <c r="AP96">
        <v>5.55</v>
      </c>
      <c r="AQ96">
        <v>0</v>
      </c>
      <c r="AR96">
        <v>0.64</v>
      </c>
      <c r="AS96">
        <v>10.37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1791.8599999999997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298.27</v>
      </c>
      <c r="L97">
        <v>253.56</v>
      </c>
      <c r="M97">
        <v>43.38</v>
      </c>
      <c r="N97">
        <v>114.5</v>
      </c>
      <c r="O97">
        <v>119.86</v>
      </c>
      <c r="P97">
        <v>134.66999999999999</v>
      </c>
      <c r="Q97">
        <v>14.4</v>
      </c>
      <c r="R97">
        <v>17.600000000000001</v>
      </c>
      <c r="S97">
        <v>21.92</v>
      </c>
      <c r="T97">
        <v>0</v>
      </c>
      <c r="U97">
        <v>403.74</v>
      </c>
      <c r="V97">
        <v>16.829999999999998</v>
      </c>
      <c r="W97">
        <v>43.31</v>
      </c>
      <c r="X97">
        <v>135.51</v>
      </c>
      <c r="Y97">
        <v>0</v>
      </c>
      <c r="Z97">
        <v>0</v>
      </c>
      <c r="AA97">
        <v>0</v>
      </c>
      <c r="AB97">
        <v>1.93</v>
      </c>
      <c r="AC97">
        <v>0</v>
      </c>
      <c r="AD97">
        <v>8.8000000000000007</v>
      </c>
      <c r="AE97">
        <v>15.89</v>
      </c>
      <c r="AF97">
        <v>8.5500000000000007</v>
      </c>
      <c r="AG97">
        <v>40.57</v>
      </c>
      <c r="AH97">
        <v>0</v>
      </c>
      <c r="AI97">
        <v>0</v>
      </c>
      <c r="AJ97">
        <v>0</v>
      </c>
      <c r="AK97">
        <v>50.41</v>
      </c>
      <c r="AL97">
        <v>12.32</v>
      </c>
      <c r="AM97">
        <v>0</v>
      </c>
      <c r="AN97">
        <v>0</v>
      </c>
      <c r="AO97">
        <v>0</v>
      </c>
      <c r="AP97">
        <v>5.55</v>
      </c>
      <c r="AQ97">
        <v>0</v>
      </c>
      <c r="AR97">
        <v>0.64</v>
      </c>
      <c r="AS97">
        <v>10.37</v>
      </c>
      <c r="AT97">
        <v>18.29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1790.8699999999997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298.27</v>
      </c>
      <c r="L98">
        <v>253.56</v>
      </c>
      <c r="M98">
        <v>43.38</v>
      </c>
      <c r="N98">
        <v>114.5</v>
      </c>
      <c r="O98">
        <v>119.86</v>
      </c>
      <c r="P98">
        <v>134.66999999999999</v>
      </c>
      <c r="Q98">
        <v>14.4</v>
      </c>
      <c r="R98">
        <v>17.600000000000001</v>
      </c>
      <c r="S98">
        <v>21.92</v>
      </c>
      <c r="T98">
        <v>0</v>
      </c>
      <c r="U98">
        <v>403.74</v>
      </c>
      <c r="V98">
        <v>16.829999999999998</v>
      </c>
      <c r="W98">
        <v>43.31</v>
      </c>
      <c r="X98">
        <v>135.51</v>
      </c>
      <c r="Y98">
        <v>0</v>
      </c>
      <c r="Z98">
        <v>0</v>
      </c>
      <c r="AA98">
        <v>0</v>
      </c>
      <c r="AB98">
        <v>1.93</v>
      </c>
      <c r="AC98">
        <v>0</v>
      </c>
      <c r="AD98">
        <v>8.8000000000000007</v>
      </c>
      <c r="AE98">
        <v>15.89</v>
      </c>
      <c r="AF98">
        <v>8.5500000000000007</v>
      </c>
      <c r="AG98">
        <v>40.57</v>
      </c>
      <c r="AH98">
        <v>0</v>
      </c>
      <c r="AI98">
        <v>0</v>
      </c>
      <c r="AJ98">
        <v>0</v>
      </c>
      <c r="AK98">
        <v>50.41</v>
      </c>
      <c r="AL98">
        <v>12.32</v>
      </c>
      <c r="AM98">
        <v>0</v>
      </c>
      <c r="AN98">
        <v>0</v>
      </c>
      <c r="AO98">
        <v>0</v>
      </c>
      <c r="AP98">
        <v>5.55</v>
      </c>
      <c r="AQ98">
        <v>0</v>
      </c>
      <c r="AR98">
        <v>0.64</v>
      </c>
      <c r="AS98">
        <v>4.41</v>
      </c>
      <c r="AT98">
        <v>18.38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6.7654575000000046</v>
      </c>
      <c r="L99">
        <f t="shared" si="2"/>
        <v>6.5053475000000027</v>
      </c>
      <c r="M99">
        <f t="shared" si="2"/>
        <v>1.7209199999999996</v>
      </c>
      <c r="N99">
        <f t="shared" si="2"/>
        <v>2.7480000000000002</v>
      </c>
      <c r="O99">
        <f t="shared" si="2"/>
        <v>2.5808550000000001</v>
      </c>
      <c r="P99">
        <f t="shared" si="2"/>
        <v>3.1871599999999969</v>
      </c>
      <c r="Q99">
        <f t="shared" si="2"/>
        <v>0.36733499999999997</v>
      </c>
      <c r="R99">
        <f t="shared" si="2"/>
        <v>0.39966999999999964</v>
      </c>
      <c r="S99">
        <f t="shared" si="2"/>
        <v>0.50228000000000039</v>
      </c>
      <c r="T99">
        <f t="shared" si="2"/>
        <v>0</v>
      </c>
      <c r="U99">
        <f t="shared" si="2"/>
        <v>9.6897600000000068</v>
      </c>
      <c r="V99">
        <f t="shared" si="2"/>
        <v>0.40450249999999954</v>
      </c>
      <c r="W99">
        <f t="shared" si="2"/>
        <v>0.98556249999999945</v>
      </c>
      <c r="X99">
        <f t="shared" si="2"/>
        <v>2.962335000000003</v>
      </c>
      <c r="Y99">
        <f t="shared" si="2"/>
        <v>0</v>
      </c>
      <c r="Z99">
        <f t="shared" si="2"/>
        <v>6.1067500000000025E-2</v>
      </c>
      <c r="AA99">
        <f t="shared" si="2"/>
        <v>0.12950499999999995</v>
      </c>
      <c r="AB99">
        <f t="shared" si="2"/>
        <v>0.18091749999999984</v>
      </c>
      <c r="AC99">
        <f t="shared" si="2"/>
        <v>0.13305749999999997</v>
      </c>
      <c r="AD99">
        <f t="shared" si="2"/>
        <v>0.21735999999999986</v>
      </c>
      <c r="AE99">
        <f t="shared" si="2"/>
        <v>0.57598250000000029</v>
      </c>
      <c r="AF99">
        <f t="shared" si="2"/>
        <v>0.21995499999999968</v>
      </c>
      <c r="AG99">
        <f t="shared" si="2"/>
        <v>0.97368000000000166</v>
      </c>
      <c r="AH99">
        <f t="shared" si="2"/>
        <v>0.95365750000000016</v>
      </c>
      <c r="AI99">
        <f t="shared" si="2"/>
        <v>7.733000000000001E-2</v>
      </c>
      <c r="AJ99">
        <f t="shared" si="2"/>
        <v>0</v>
      </c>
      <c r="AK99">
        <f t="shared" si="2"/>
        <v>1.2098399999999983</v>
      </c>
      <c r="AL99">
        <f t="shared" si="2"/>
        <v>0.4369200000000002</v>
      </c>
      <c r="AM99">
        <f t="shared" si="2"/>
        <v>3.0479999999999993E-2</v>
      </c>
      <c r="AN99">
        <f t="shared" si="2"/>
        <v>0</v>
      </c>
      <c r="AO99">
        <f t="shared" si="2"/>
        <v>0</v>
      </c>
      <c r="AP99">
        <f t="shared" si="2"/>
        <v>0.14560749999999989</v>
      </c>
      <c r="AQ99">
        <f t="shared" si="2"/>
        <v>0.4257875000000001</v>
      </c>
      <c r="AR99">
        <f t="shared" si="2"/>
        <v>0.11890499999999987</v>
      </c>
      <c r="AS99">
        <f t="shared" si="2"/>
        <v>0.13150000000000017</v>
      </c>
      <c r="AT99">
        <f t="shared" si="2"/>
        <v>0.4509474999999995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45.29168499999998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W2" t="s">
        <v>19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18.309999999999999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18.309999999999999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28.26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28.26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28.26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28.26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28.26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28.26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28.26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28.26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28.26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28.26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28.26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28.26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28.26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28.26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28.26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28.26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28.26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28.26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28.26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28.26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28.26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28.26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28.26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28.26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28.26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28.26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9.642249999999998E-2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9.642249999999998E-2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171.26</v>
      </c>
      <c r="C3" s="35">
        <v>57.56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272.60000000000002</v>
      </c>
      <c r="O3">
        <v>53.03</v>
      </c>
      <c r="P3">
        <v>0.77</v>
      </c>
      <c r="Q3">
        <v>7.2</v>
      </c>
      <c r="R3" s="94">
        <v>0</v>
      </c>
      <c r="S3" s="94">
        <v>0</v>
      </c>
      <c r="T3" s="94">
        <v>0</v>
      </c>
      <c r="U3">
        <v>2.23</v>
      </c>
      <c r="V3">
        <v>0</v>
      </c>
      <c r="W3">
        <v>2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30.28</v>
      </c>
      <c r="AK3">
        <v>0</v>
      </c>
      <c r="AL3">
        <v>0</v>
      </c>
    </row>
    <row r="4" spans="1:39">
      <c r="A4" t="s">
        <v>46</v>
      </c>
      <c r="B4" s="35">
        <v>171.26</v>
      </c>
      <c r="C4" s="35">
        <v>57.56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272.60000000000002</v>
      </c>
      <c r="O4">
        <v>53.03</v>
      </c>
      <c r="P4">
        <v>0.77</v>
      </c>
      <c r="Q4">
        <v>7.2</v>
      </c>
      <c r="R4" s="94">
        <v>0</v>
      </c>
      <c r="S4" s="94">
        <v>0</v>
      </c>
      <c r="T4" s="94">
        <v>0</v>
      </c>
      <c r="U4">
        <v>2.23</v>
      </c>
      <c r="V4">
        <v>0</v>
      </c>
      <c r="W4">
        <v>2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30.28</v>
      </c>
      <c r="AK4">
        <v>0</v>
      </c>
      <c r="AL4">
        <v>0</v>
      </c>
    </row>
    <row r="5" spans="1:39">
      <c r="A5" t="s">
        <v>47</v>
      </c>
      <c r="B5" s="35">
        <v>171.26</v>
      </c>
      <c r="C5" s="35">
        <v>57.56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272.60000000000002</v>
      </c>
      <c r="O5">
        <v>53.03</v>
      </c>
      <c r="P5">
        <v>1.63</v>
      </c>
      <c r="Q5">
        <v>7.2</v>
      </c>
      <c r="R5" s="94">
        <v>0</v>
      </c>
      <c r="S5" s="94">
        <v>0</v>
      </c>
      <c r="T5" s="94">
        <v>0</v>
      </c>
      <c r="U5">
        <v>2.23</v>
      </c>
      <c r="V5">
        <v>0</v>
      </c>
      <c r="W5">
        <v>2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30.28</v>
      </c>
      <c r="AK5">
        <v>0</v>
      </c>
      <c r="AL5">
        <v>0</v>
      </c>
    </row>
    <row r="6" spans="1:39">
      <c r="A6" t="s">
        <v>48</v>
      </c>
      <c r="B6" s="35">
        <v>171.26</v>
      </c>
      <c r="C6" s="35">
        <v>57.56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272.60000000000002</v>
      </c>
      <c r="O6">
        <v>53.03</v>
      </c>
      <c r="P6">
        <v>1.63</v>
      </c>
      <c r="Q6">
        <v>7.2</v>
      </c>
      <c r="R6" s="94">
        <v>0</v>
      </c>
      <c r="S6" s="94">
        <v>0</v>
      </c>
      <c r="T6" s="94">
        <v>0</v>
      </c>
      <c r="U6">
        <v>2.23</v>
      </c>
      <c r="V6">
        <v>0</v>
      </c>
      <c r="W6">
        <v>2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13.33</v>
      </c>
      <c r="AI6">
        <v>13.33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171.26</v>
      </c>
      <c r="C7" s="35">
        <v>57.56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250.67</v>
      </c>
      <c r="O7">
        <v>53.03</v>
      </c>
      <c r="P7">
        <v>1.63</v>
      </c>
      <c r="Q7">
        <v>7.2</v>
      </c>
      <c r="R7" s="94">
        <v>0</v>
      </c>
      <c r="S7" s="94">
        <v>0</v>
      </c>
      <c r="T7" s="94">
        <v>0</v>
      </c>
      <c r="U7">
        <v>2.15</v>
      </c>
      <c r="V7">
        <v>0</v>
      </c>
      <c r="W7">
        <v>2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13.33</v>
      </c>
      <c r="AI7">
        <v>13.33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171.26</v>
      </c>
      <c r="C8" s="35">
        <v>57.56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231.38</v>
      </c>
      <c r="O8">
        <v>53.03</v>
      </c>
      <c r="P8">
        <v>1.63</v>
      </c>
      <c r="Q8">
        <v>7.2</v>
      </c>
      <c r="R8" s="94">
        <v>0</v>
      </c>
      <c r="S8" s="94">
        <v>0</v>
      </c>
      <c r="T8" s="94">
        <v>0</v>
      </c>
      <c r="U8">
        <v>2.15</v>
      </c>
      <c r="V8">
        <v>0</v>
      </c>
      <c r="W8">
        <v>2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171.26</v>
      </c>
      <c r="C9" s="35">
        <v>57.56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231.38</v>
      </c>
      <c r="O9">
        <v>53.03</v>
      </c>
      <c r="P9">
        <v>1.63</v>
      </c>
      <c r="Q9">
        <v>7.2</v>
      </c>
      <c r="R9" s="94">
        <v>0</v>
      </c>
      <c r="S9" s="94">
        <v>0</v>
      </c>
      <c r="T9" s="94">
        <v>0</v>
      </c>
      <c r="U9">
        <v>2.15</v>
      </c>
      <c r="V9">
        <v>0</v>
      </c>
      <c r="W9">
        <v>2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171.26</v>
      </c>
      <c r="C10" s="35">
        <v>57.56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231.38</v>
      </c>
      <c r="O10">
        <v>53.03</v>
      </c>
      <c r="P10">
        <v>1.63</v>
      </c>
      <c r="Q10">
        <v>7.2</v>
      </c>
      <c r="R10" s="94">
        <v>0</v>
      </c>
      <c r="S10" s="94">
        <v>0</v>
      </c>
      <c r="T10" s="94">
        <v>0</v>
      </c>
      <c r="U10">
        <v>2.15</v>
      </c>
      <c r="V10">
        <v>0</v>
      </c>
      <c r="W10">
        <v>2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30.78</v>
      </c>
      <c r="AK10">
        <v>0</v>
      </c>
      <c r="AL10">
        <v>0</v>
      </c>
    </row>
    <row r="11" spans="1:39">
      <c r="A11" t="s">
        <v>53</v>
      </c>
      <c r="B11" s="35">
        <v>171.26</v>
      </c>
      <c r="C11" s="35">
        <v>57.56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192.82</v>
      </c>
      <c r="O11">
        <v>53.03</v>
      </c>
      <c r="P11">
        <v>1.63</v>
      </c>
      <c r="Q11">
        <v>7.2</v>
      </c>
      <c r="R11" s="94">
        <v>0</v>
      </c>
      <c r="S11" s="94">
        <v>0</v>
      </c>
      <c r="T11" s="94">
        <v>0</v>
      </c>
      <c r="U11">
        <v>2.15</v>
      </c>
      <c r="V11">
        <v>0</v>
      </c>
      <c r="W11">
        <v>2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30.78</v>
      </c>
      <c r="AK11">
        <v>0</v>
      </c>
      <c r="AL11">
        <v>0</v>
      </c>
    </row>
    <row r="12" spans="1:39">
      <c r="A12" t="s">
        <v>54</v>
      </c>
      <c r="B12" s="35">
        <v>171.26</v>
      </c>
      <c r="C12" s="35">
        <v>57.56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192.82</v>
      </c>
      <c r="O12">
        <v>53.03</v>
      </c>
      <c r="P12">
        <v>1.63</v>
      </c>
      <c r="Q12">
        <v>7.2</v>
      </c>
      <c r="R12" s="94">
        <v>0</v>
      </c>
      <c r="S12" s="94">
        <v>0</v>
      </c>
      <c r="T12" s="94">
        <v>0</v>
      </c>
      <c r="U12">
        <v>2.15</v>
      </c>
      <c r="V12">
        <v>0</v>
      </c>
      <c r="W12">
        <v>2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30.28</v>
      </c>
      <c r="AK12">
        <v>0</v>
      </c>
      <c r="AL12">
        <v>0</v>
      </c>
    </row>
    <row r="13" spans="1:39">
      <c r="A13" t="s">
        <v>55</v>
      </c>
      <c r="B13" s="35">
        <v>171.26</v>
      </c>
      <c r="C13" s="35">
        <v>57.56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173.54</v>
      </c>
      <c r="O13">
        <v>53.03</v>
      </c>
      <c r="P13">
        <v>1.63</v>
      </c>
      <c r="Q13">
        <v>7.2</v>
      </c>
      <c r="R13" s="94">
        <v>0</v>
      </c>
      <c r="S13" s="94">
        <v>0</v>
      </c>
      <c r="T13" s="94">
        <v>0</v>
      </c>
      <c r="U13">
        <v>2.15</v>
      </c>
      <c r="V13">
        <v>0</v>
      </c>
      <c r="W13">
        <v>2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171.26</v>
      </c>
      <c r="C14" s="35">
        <v>57.56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149.93</v>
      </c>
      <c r="O14">
        <v>53.03</v>
      </c>
      <c r="P14">
        <v>1.63</v>
      </c>
      <c r="Q14">
        <v>7.2</v>
      </c>
      <c r="R14" s="94">
        <v>0</v>
      </c>
      <c r="S14" s="94">
        <v>0</v>
      </c>
      <c r="T14" s="94">
        <v>0</v>
      </c>
      <c r="U14">
        <v>2.15</v>
      </c>
      <c r="V14">
        <v>0</v>
      </c>
      <c r="W14">
        <v>2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30.28</v>
      </c>
      <c r="AK14">
        <v>0</v>
      </c>
      <c r="AL14">
        <v>0</v>
      </c>
    </row>
    <row r="15" spans="1:39">
      <c r="A15" t="s">
        <v>57</v>
      </c>
      <c r="B15" s="35">
        <v>171.26</v>
      </c>
      <c r="C15" s="35">
        <v>57.56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149.93</v>
      </c>
      <c r="O15">
        <v>53.03</v>
      </c>
      <c r="P15">
        <v>1.55</v>
      </c>
      <c r="Q15">
        <v>7.2</v>
      </c>
      <c r="R15" s="94">
        <v>0</v>
      </c>
      <c r="S15" s="94">
        <v>0</v>
      </c>
      <c r="T15" s="94">
        <v>0</v>
      </c>
      <c r="U15">
        <v>2.15</v>
      </c>
      <c r="V15">
        <v>0</v>
      </c>
      <c r="W15">
        <v>1.95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30.28</v>
      </c>
      <c r="AK15">
        <v>0</v>
      </c>
      <c r="AL15">
        <v>0</v>
      </c>
    </row>
    <row r="16" spans="1:39">
      <c r="A16" t="s">
        <v>58</v>
      </c>
      <c r="B16" s="35">
        <v>171.26</v>
      </c>
      <c r="C16" s="35">
        <v>57.56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149.93</v>
      </c>
      <c r="O16">
        <v>53.03</v>
      </c>
      <c r="P16">
        <v>1.55</v>
      </c>
      <c r="Q16">
        <v>7.2</v>
      </c>
      <c r="R16" s="94">
        <v>0</v>
      </c>
      <c r="S16" s="94">
        <v>0</v>
      </c>
      <c r="T16" s="94">
        <v>0</v>
      </c>
      <c r="U16">
        <v>2.15</v>
      </c>
      <c r="V16">
        <v>0</v>
      </c>
      <c r="W16">
        <v>1.95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171.26</v>
      </c>
      <c r="C17" s="35">
        <v>57.56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149.93</v>
      </c>
      <c r="O17">
        <v>53.03</v>
      </c>
      <c r="P17">
        <v>1.55</v>
      </c>
      <c r="Q17">
        <v>7.2</v>
      </c>
      <c r="R17" s="94">
        <v>0</v>
      </c>
      <c r="S17" s="94">
        <v>0</v>
      </c>
      <c r="T17" s="94">
        <v>0</v>
      </c>
      <c r="U17">
        <v>2.15</v>
      </c>
      <c r="V17">
        <v>0</v>
      </c>
      <c r="W17">
        <v>1.95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171.26</v>
      </c>
      <c r="C18" s="35">
        <v>57.56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149.93</v>
      </c>
      <c r="O18">
        <v>53.03</v>
      </c>
      <c r="P18">
        <v>1.55</v>
      </c>
      <c r="Q18">
        <v>7.2</v>
      </c>
      <c r="R18" s="94">
        <v>0</v>
      </c>
      <c r="S18" s="94">
        <v>0</v>
      </c>
      <c r="T18" s="94">
        <v>0</v>
      </c>
      <c r="U18">
        <v>2.15</v>
      </c>
      <c r="V18">
        <v>0</v>
      </c>
      <c r="W18">
        <v>1.95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171.26</v>
      </c>
      <c r="C19" s="35">
        <v>57.56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149.93</v>
      </c>
      <c r="O19">
        <v>53.03</v>
      </c>
      <c r="P19">
        <v>1.48</v>
      </c>
      <c r="Q19">
        <v>7.2</v>
      </c>
      <c r="R19" s="94">
        <v>0</v>
      </c>
      <c r="S19" s="94">
        <v>0</v>
      </c>
      <c r="T19" s="94">
        <v>0</v>
      </c>
      <c r="U19">
        <v>2.0699999999999998</v>
      </c>
      <c r="V19">
        <v>0</v>
      </c>
      <c r="W19">
        <v>1.95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171.26</v>
      </c>
      <c r="C20" s="35">
        <v>57.56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149.93</v>
      </c>
      <c r="O20">
        <v>53.03</v>
      </c>
      <c r="P20">
        <v>1.48</v>
      </c>
      <c r="Q20">
        <v>7.2</v>
      </c>
      <c r="R20" s="94">
        <v>0</v>
      </c>
      <c r="S20" s="94">
        <v>0</v>
      </c>
      <c r="T20" s="94">
        <v>0</v>
      </c>
      <c r="U20">
        <v>2.0699999999999998</v>
      </c>
      <c r="V20">
        <v>0</v>
      </c>
      <c r="W20">
        <v>1.95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171.26</v>
      </c>
      <c r="C21" s="35">
        <v>57.56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149.93</v>
      </c>
      <c r="O21">
        <v>53.03</v>
      </c>
      <c r="P21">
        <v>1.48</v>
      </c>
      <c r="Q21">
        <v>7.2</v>
      </c>
      <c r="R21" s="94">
        <v>0</v>
      </c>
      <c r="S21" s="94">
        <v>0</v>
      </c>
      <c r="T21" s="94">
        <v>0</v>
      </c>
      <c r="U21">
        <v>2.0699999999999998</v>
      </c>
      <c r="V21">
        <v>0</v>
      </c>
      <c r="W21">
        <v>1.95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171.26</v>
      </c>
      <c r="C22" s="35">
        <v>57.56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149.93</v>
      </c>
      <c r="O22">
        <v>53.03</v>
      </c>
      <c r="P22">
        <v>1.48</v>
      </c>
      <c r="Q22">
        <v>7.2</v>
      </c>
      <c r="R22" s="94">
        <v>0</v>
      </c>
      <c r="S22" s="94">
        <v>0</v>
      </c>
      <c r="T22" s="94">
        <v>0</v>
      </c>
      <c r="U22">
        <v>2.0699999999999998</v>
      </c>
      <c r="V22">
        <v>0</v>
      </c>
      <c r="W22">
        <v>1.95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171.26</v>
      </c>
      <c r="C23" s="35">
        <v>57.56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192.82</v>
      </c>
      <c r="O23">
        <v>53.03</v>
      </c>
      <c r="P23">
        <v>1.48</v>
      </c>
      <c r="Q23">
        <v>7.2</v>
      </c>
      <c r="R23" s="94">
        <v>0</v>
      </c>
      <c r="S23" s="94">
        <v>0</v>
      </c>
      <c r="T23" s="94">
        <v>0</v>
      </c>
      <c r="U23">
        <v>2.0699999999999998</v>
      </c>
      <c r="V23">
        <v>0</v>
      </c>
      <c r="W23">
        <v>1.95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171.26</v>
      </c>
      <c r="C24" s="35">
        <v>57.56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231.38</v>
      </c>
      <c r="O24">
        <v>53.03</v>
      </c>
      <c r="P24">
        <v>1.48</v>
      </c>
      <c r="Q24">
        <v>7.2</v>
      </c>
      <c r="R24" s="94">
        <v>0</v>
      </c>
      <c r="S24" s="94">
        <v>0</v>
      </c>
      <c r="T24" s="94">
        <v>0</v>
      </c>
      <c r="U24">
        <v>2.0699999999999998</v>
      </c>
      <c r="V24">
        <v>0</v>
      </c>
      <c r="W24">
        <v>1.95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171.26</v>
      </c>
      <c r="C25" s="35">
        <v>57.56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272.60000000000002</v>
      </c>
      <c r="O25">
        <v>53.03</v>
      </c>
      <c r="P25">
        <v>1.48</v>
      </c>
      <c r="Q25">
        <v>7.2</v>
      </c>
      <c r="R25" s="94">
        <v>0</v>
      </c>
      <c r="S25" s="94">
        <v>0</v>
      </c>
      <c r="T25" s="94">
        <v>0</v>
      </c>
      <c r="U25">
        <v>2.0699999999999998</v>
      </c>
      <c r="V25">
        <v>0</v>
      </c>
      <c r="W25">
        <v>1.95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30.28</v>
      </c>
      <c r="AK25">
        <v>0</v>
      </c>
      <c r="AL25">
        <v>0</v>
      </c>
    </row>
    <row r="26" spans="1:38">
      <c r="A26" t="s">
        <v>68</v>
      </c>
      <c r="B26" s="35">
        <v>171.26</v>
      </c>
      <c r="C26" s="35">
        <v>57.56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272.60000000000002</v>
      </c>
      <c r="O26">
        <v>53.03</v>
      </c>
      <c r="P26">
        <v>1.48</v>
      </c>
      <c r="Q26">
        <v>7.2</v>
      </c>
      <c r="R26" s="94">
        <v>0</v>
      </c>
      <c r="S26" s="94">
        <v>0</v>
      </c>
      <c r="T26" s="94">
        <v>0</v>
      </c>
      <c r="U26">
        <v>2.0699999999999998</v>
      </c>
      <c r="V26">
        <v>0</v>
      </c>
      <c r="W26">
        <v>1.95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29.77</v>
      </c>
      <c r="AK26">
        <v>0</v>
      </c>
      <c r="AL26">
        <v>0</v>
      </c>
    </row>
    <row r="27" spans="1:38">
      <c r="A27" t="s">
        <v>69</v>
      </c>
      <c r="B27" s="35">
        <v>200.19</v>
      </c>
      <c r="C27" s="35">
        <v>57.56</v>
      </c>
      <c r="D27" s="94">
        <f t="shared" si="0"/>
        <v>3.6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272.60000000000002</v>
      </c>
      <c r="O27">
        <v>53.03</v>
      </c>
      <c r="P27">
        <v>1.48</v>
      </c>
      <c r="Q27">
        <v>7.2</v>
      </c>
      <c r="R27" s="94">
        <v>0.81</v>
      </c>
      <c r="S27" s="94">
        <v>2</v>
      </c>
      <c r="T27" s="94">
        <v>0.79</v>
      </c>
      <c r="U27">
        <v>2.0699999999999998</v>
      </c>
      <c r="V27">
        <v>0</v>
      </c>
      <c r="W27">
        <v>1.95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29.77</v>
      </c>
      <c r="AK27">
        <v>0</v>
      </c>
      <c r="AL27">
        <v>0</v>
      </c>
    </row>
    <row r="28" spans="1:38">
      <c r="A28" t="s">
        <v>70</v>
      </c>
      <c r="B28" s="35">
        <v>200.19</v>
      </c>
      <c r="C28" s="35">
        <v>57.56</v>
      </c>
      <c r="D28" s="94">
        <f t="shared" si="0"/>
        <v>11.61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272.60000000000002</v>
      </c>
      <c r="O28">
        <v>53.03</v>
      </c>
      <c r="P28">
        <v>1.48</v>
      </c>
      <c r="Q28">
        <v>7.2</v>
      </c>
      <c r="R28" s="94">
        <v>5.23</v>
      </c>
      <c r="S28" s="94">
        <v>4</v>
      </c>
      <c r="T28" s="94">
        <v>2.38</v>
      </c>
      <c r="U28">
        <v>2.0699999999999998</v>
      </c>
      <c r="V28">
        <v>0</v>
      </c>
      <c r="W28">
        <v>1.95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29.77</v>
      </c>
      <c r="AK28">
        <v>0</v>
      </c>
      <c r="AL28">
        <v>0</v>
      </c>
    </row>
    <row r="29" spans="1:38">
      <c r="A29" t="s">
        <v>71</v>
      </c>
      <c r="B29" s="35">
        <v>227.12</v>
      </c>
      <c r="C29" s="35">
        <v>57.56</v>
      </c>
      <c r="D29" s="94">
        <f t="shared" si="0"/>
        <v>28.699999999999996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70.290000000000006</v>
      </c>
      <c r="N29">
        <v>272.60000000000002</v>
      </c>
      <c r="O29">
        <v>53.03</v>
      </c>
      <c r="P29">
        <v>1.71</v>
      </c>
      <c r="Q29">
        <v>7.2</v>
      </c>
      <c r="R29" s="94">
        <v>10.87</v>
      </c>
      <c r="S29" s="94">
        <v>8</v>
      </c>
      <c r="T29" s="94">
        <v>9.83</v>
      </c>
      <c r="U29">
        <v>2.0699999999999998</v>
      </c>
      <c r="V29">
        <v>0</v>
      </c>
      <c r="W29">
        <v>1.95</v>
      </c>
      <c r="X29">
        <v>20</v>
      </c>
      <c r="Y29">
        <v>6.66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29.27</v>
      </c>
      <c r="AK29">
        <v>0</v>
      </c>
      <c r="AL29">
        <v>0</v>
      </c>
    </row>
    <row r="30" spans="1:38">
      <c r="A30" t="s">
        <v>72</v>
      </c>
      <c r="B30" s="35">
        <v>261.75</v>
      </c>
      <c r="C30" s="35">
        <v>57.56</v>
      </c>
      <c r="D30" s="94">
        <f t="shared" si="0"/>
        <v>53.47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70.290000000000006</v>
      </c>
      <c r="N30">
        <v>272.60000000000002</v>
      </c>
      <c r="O30">
        <v>53.03</v>
      </c>
      <c r="P30">
        <v>1.71</v>
      </c>
      <c r="Q30">
        <v>7.2</v>
      </c>
      <c r="R30" s="94">
        <v>19.329999999999998</v>
      </c>
      <c r="S30" s="94">
        <v>15</v>
      </c>
      <c r="T30" s="94">
        <v>19.14</v>
      </c>
      <c r="U30">
        <v>2.0699999999999998</v>
      </c>
      <c r="V30">
        <v>3.62</v>
      </c>
      <c r="W30">
        <v>1.95</v>
      </c>
      <c r="X30">
        <v>20</v>
      </c>
      <c r="Y30">
        <v>6.66</v>
      </c>
      <c r="Z30">
        <v>6.67</v>
      </c>
      <c r="AA30">
        <v>0.2</v>
      </c>
      <c r="AB30">
        <v>0.04</v>
      </c>
      <c r="AC30">
        <v>1</v>
      </c>
      <c r="AD30">
        <v>0</v>
      </c>
      <c r="AE30">
        <v>7</v>
      </c>
      <c r="AF30">
        <v>3</v>
      </c>
      <c r="AG30">
        <v>6.66</v>
      </c>
      <c r="AH30">
        <v>13.33</v>
      </c>
      <c r="AI30">
        <v>13.33</v>
      </c>
      <c r="AJ30">
        <v>28.26</v>
      </c>
      <c r="AK30">
        <v>1</v>
      </c>
      <c r="AL30">
        <v>0</v>
      </c>
    </row>
    <row r="31" spans="1:38">
      <c r="A31" t="s">
        <v>73</v>
      </c>
      <c r="B31" s="35">
        <v>261.75</v>
      </c>
      <c r="C31" s="35">
        <v>57.56</v>
      </c>
      <c r="D31" s="94">
        <f t="shared" si="0"/>
        <v>82.5</v>
      </c>
      <c r="E31" s="35"/>
      <c r="F31" s="35"/>
      <c r="G31" s="35"/>
      <c r="H31" s="35"/>
      <c r="I31" s="35"/>
      <c r="J31" s="38">
        <v>1.3</v>
      </c>
      <c r="K31" s="38">
        <v>1.3</v>
      </c>
      <c r="L31" s="38">
        <v>1.33</v>
      </c>
      <c r="M31">
        <v>70.290000000000006</v>
      </c>
      <c r="N31">
        <v>272.60000000000002</v>
      </c>
      <c r="O31">
        <v>53.03</v>
      </c>
      <c r="P31">
        <v>1.71</v>
      </c>
      <c r="Q31">
        <v>7.2</v>
      </c>
      <c r="R31" s="94">
        <v>28.75</v>
      </c>
      <c r="S31" s="94">
        <v>25</v>
      </c>
      <c r="T31" s="94">
        <v>28.75</v>
      </c>
      <c r="U31">
        <v>2</v>
      </c>
      <c r="V31">
        <v>10.32</v>
      </c>
      <c r="W31">
        <v>1.95</v>
      </c>
      <c r="X31">
        <v>20</v>
      </c>
      <c r="Y31">
        <v>6.66</v>
      </c>
      <c r="Z31">
        <v>6.67</v>
      </c>
      <c r="AA31">
        <v>2.88</v>
      </c>
      <c r="AB31">
        <v>0.56999999999999995</v>
      </c>
      <c r="AC31">
        <v>2</v>
      </c>
      <c r="AD31">
        <v>2</v>
      </c>
      <c r="AE31">
        <v>8</v>
      </c>
      <c r="AF31">
        <v>4</v>
      </c>
      <c r="AG31">
        <v>6.66</v>
      </c>
      <c r="AH31">
        <v>13.33</v>
      </c>
      <c r="AI31">
        <v>13.33</v>
      </c>
      <c r="AJ31">
        <v>28.26</v>
      </c>
      <c r="AK31">
        <v>4</v>
      </c>
      <c r="AL31">
        <v>1</v>
      </c>
    </row>
    <row r="32" spans="1:38">
      <c r="A32" t="s">
        <v>74</v>
      </c>
      <c r="B32" s="35">
        <v>227.12</v>
      </c>
      <c r="C32" s="35">
        <v>57.56</v>
      </c>
      <c r="D32" s="94">
        <f t="shared" si="0"/>
        <v>89.3</v>
      </c>
      <c r="E32" s="35"/>
      <c r="F32" s="35"/>
      <c r="G32" s="35"/>
      <c r="H32" s="35"/>
      <c r="I32" s="35"/>
      <c r="J32" s="38">
        <v>2.17</v>
      </c>
      <c r="K32" s="38">
        <v>2.17</v>
      </c>
      <c r="L32" s="38">
        <v>2.2200000000000002</v>
      </c>
      <c r="M32">
        <v>70.290000000000006</v>
      </c>
      <c r="N32">
        <v>272.60000000000002</v>
      </c>
      <c r="O32">
        <v>53.03</v>
      </c>
      <c r="P32">
        <v>1.71</v>
      </c>
      <c r="Q32">
        <v>7.2</v>
      </c>
      <c r="R32" s="94">
        <v>29.76</v>
      </c>
      <c r="S32" s="94">
        <v>29.77</v>
      </c>
      <c r="T32" s="94">
        <v>29.77</v>
      </c>
      <c r="U32">
        <v>2</v>
      </c>
      <c r="V32">
        <v>18.45</v>
      </c>
      <c r="W32">
        <v>1.95</v>
      </c>
      <c r="X32">
        <v>20</v>
      </c>
      <c r="Y32">
        <v>6.66</v>
      </c>
      <c r="Z32">
        <v>6.67</v>
      </c>
      <c r="AA32">
        <v>11.51</v>
      </c>
      <c r="AB32">
        <v>2.2999999999999998</v>
      </c>
      <c r="AC32">
        <v>5</v>
      </c>
      <c r="AD32">
        <v>5</v>
      </c>
      <c r="AE32">
        <v>12</v>
      </c>
      <c r="AF32">
        <v>5</v>
      </c>
      <c r="AG32">
        <v>6.66</v>
      </c>
      <c r="AH32">
        <v>13.33</v>
      </c>
      <c r="AI32">
        <v>13.33</v>
      </c>
      <c r="AJ32">
        <v>28.26</v>
      </c>
      <c r="AK32">
        <v>11</v>
      </c>
      <c r="AL32">
        <v>4</v>
      </c>
    </row>
    <row r="33" spans="1:38">
      <c r="A33" t="s">
        <v>75</v>
      </c>
      <c r="B33" s="35">
        <v>261.75</v>
      </c>
      <c r="C33" s="35">
        <v>68</v>
      </c>
      <c r="D33" s="94">
        <f t="shared" si="0"/>
        <v>95.5</v>
      </c>
      <c r="E33" s="35"/>
      <c r="F33" s="35"/>
      <c r="G33" s="35"/>
      <c r="H33" s="35"/>
      <c r="I33" s="35"/>
      <c r="J33" s="38">
        <v>3.01</v>
      </c>
      <c r="K33" s="38">
        <v>3.01</v>
      </c>
      <c r="L33" s="38">
        <v>3.08</v>
      </c>
      <c r="M33">
        <v>70.290000000000006</v>
      </c>
      <c r="N33">
        <v>272.60000000000002</v>
      </c>
      <c r="O33">
        <v>59.77</v>
      </c>
      <c r="P33">
        <v>1.71</v>
      </c>
      <c r="Q33">
        <v>7.2</v>
      </c>
      <c r="R33" s="94">
        <v>31.84</v>
      </c>
      <c r="S33" s="94">
        <v>31.83</v>
      </c>
      <c r="T33" s="94">
        <v>31.83</v>
      </c>
      <c r="U33">
        <v>2</v>
      </c>
      <c r="V33">
        <v>26.8</v>
      </c>
      <c r="W33">
        <v>1.95</v>
      </c>
      <c r="X33">
        <v>20</v>
      </c>
      <c r="Y33">
        <v>6.66</v>
      </c>
      <c r="Z33">
        <v>6.67</v>
      </c>
      <c r="AA33">
        <v>26.73</v>
      </c>
      <c r="AB33">
        <v>5.34</v>
      </c>
      <c r="AC33">
        <v>10</v>
      </c>
      <c r="AD33">
        <v>7</v>
      </c>
      <c r="AE33">
        <v>14</v>
      </c>
      <c r="AF33">
        <v>6</v>
      </c>
      <c r="AG33">
        <v>6.66</v>
      </c>
      <c r="AH33">
        <v>13.33</v>
      </c>
      <c r="AI33">
        <v>13.33</v>
      </c>
      <c r="AJ33">
        <v>28.26</v>
      </c>
      <c r="AK33">
        <v>21</v>
      </c>
      <c r="AL33">
        <v>9</v>
      </c>
    </row>
    <row r="34" spans="1:38">
      <c r="A34" t="s">
        <v>76</v>
      </c>
      <c r="B34" s="35">
        <v>227.12</v>
      </c>
      <c r="C34" s="35">
        <v>57.56</v>
      </c>
      <c r="D34" s="94">
        <f t="shared" si="0"/>
        <v>98</v>
      </c>
      <c r="E34" s="35"/>
      <c r="F34" s="35"/>
      <c r="G34" s="35"/>
      <c r="H34" s="35"/>
      <c r="I34" s="35"/>
      <c r="J34" s="38">
        <v>3.93</v>
      </c>
      <c r="K34" s="38">
        <v>3.93</v>
      </c>
      <c r="L34" s="38">
        <v>4.0199999999999996</v>
      </c>
      <c r="M34">
        <v>70.290000000000006</v>
      </c>
      <c r="N34">
        <v>272.60000000000002</v>
      </c>
      <c r="O34">
        <v>53.03</v>
      </c>
      <c r="P34">
        <v>1.71</v>
      </c>
      <c r="Q34">
        <v>7.2</v>
      </c>
      <c r="R34" s="94">
        <v>32.659999999999997</v>
      </c>
      <c r="S34" s="94">
        <v>32.67</v>
      </c>
      <c r="T34" s="94">
        <v>32.67</v>
      </c>
      <c r="U34">
        <v>2</v>
      </c>
      <c r="V34">
        <v>35.979999999999997</v>
      </c>
      <c r="W34">
        <v>1.95</v>
      </c>
      <c r="X34">
        <v>20</v>
      </c>
      <c r="Y34">
        <v>6.66</v>
      </c>
      <c r="Z34">
        <v>6.67</v>
      </c>
      <c r="AA34">
        <v>47</v>
      </c>
      <c r="AB34">
        <v>9.4</v>
      </c>
      <c r="AC34">
        <v>15</v>
      </c>
      <c r="AD34">
        <v>8</v>
      </c>
      <c r="AE34">
        <v>17</v>
      </c>
      <c r="AF34">
        <v>8</v>
      </c>
      <c r="AG34">
        <v>6.66</v>
      </c>
      <c r="AH34">
        <v>13.33</v>
      </c>
      <c r="AI34">
        <v>13.33</v>
      </c>
      <c r="AJ34">
        <v>28.26</v>
      </c>
      <c r="AK34">
        <v>32</v>
      </c>
      <c r="AL34">
        <v>13</v>
      </c>
    </row>
    <row r="35" spans="1:38">
      <c r="A35" t="s">
        <v>77</v>
      </c>
      <c r="B35" s="35">
        <v>171.26</v>
      </c>
      <c r="C35" s="35">
        <v>57.56</v>
      </c>
      <c r="D35" s="94">
        <f t="shared" si="0"/>
        <v>99</v>
      </c>
      <c r="E35" s="35"/>
      <c r="F35" s="35"/>
      <c r="G35" s="35"/>
      <c r="H35" s="35"/>
      <c r="I35" s="35"/>
      <c r="J35" s="38">
        <v>4.97</v>
      </c>
      <c r="K35" s="38">
        <v>4.97</v>
      </c>
      <c r="L35" s="38">
        <v>5.09</v>
      </c>
      <c r="M35">
        <v>70.290000000000006</v>
      </c>
      <c r="N35">
        <v>272.60000000000002</v>
      </c>
      <c r="O35">
        <v>53.03</v>
      </c>
      <c r="P35">
        <v>1.71</v>
      </c>
      <c r="Q35">
        <v>7.2</v>
      </c>
      <c r="R35" s="94">
        <v>33</v>
      </c>
      <c r="S35" s="94">
        <v>33</v>
      </c>
      <c r="T35" s="94">
        <v>33</v>
      </c>
      <c r="U35">
        <v>2</v>
      </c>
      <c r="V35">
        <v>44.99</v>
      </c>
      <c r="W35">
        <v>1.9</v>
      </c>
      <c r="X35">
        <v>20</v>
      </c>
      <c r="Y35">
        <v>6.66</v>
      </c>
      <c r="Z35">
        <v>6.67</v>
      </c>
      <c r="AA35">
        <v>67.98</v>
      </c>
      <c r="AB35">
        <v>13.6</v>
      </c>
      <c r="AC35">
        <v>21</v>
      </c>
      <c r="AD35">
        <v>13</v>
      </c>
      <c r="AE35">
        <v>20</v>
      </c>
      <c r="AF35">
        <v>10</v>
      </c>
      <c r="AG35">
        <v>6.66</v>
      </c>
      <c r="AH35">
        <v>13.33</v>
      </c>
      <c r="AI35">
        <v>13.33</v>
      </c>
      <c r="AJ35">
        <v>28.77</v>
      </c>
      <c r="AK35">
        <v>35</v>
      </c>
      <c r="AL35">
        <v>15</v>
      </c>
    </row>
    <row r="36" spans="1:38">
      <c r="A36" t="s">
        <v>78</v>
      </c>
      <c r="B36" s="35">
        <v>171.26</v>
      </c>
      <c r="C36" s="35">
        <v>57.56</v>
      </c>
      <c r="D36" s="94">
        <f t="shared" si="0"/>
        <v>99</v>
      </c>
      <c r="E36" s="35"/>
      <c r="F36" s="35"/>
      <c r="G36" s="35"/>
      <c r="H36" s="35"/>
      <c r="I36" s="35"/>
      <c r="J36" s="38">
        <v>6.03</v>
      </c>
      <c r="K36" s="38">
        <v>6.03</v>
      </c>
      <c r="L36" s="38">
        <v>6.18</v>
      </c>
      <c r="M36">
        <v>70.290000000000006</v>
      </c>
      <c r="N36">
        <v>272.60000000000002</v>
      </c>
      <c r="O36">
        <v>53.03</v>
      </c>
      <c r="P36">
        <v>1.71</v>
      </c>
      <c r="Q36">
        <v>7.2</v>
      </c>
      <c r="R36" s="94">
        <v>33</v>
      </c>
      <c r="S36" s="94">
        <v>33</v>
      </c>
      <c r="T36" s="94">
        <v>33</v>
      </c>
      <c r="U36">
        <v>2</v>
      </c>
      <c r="V36">
        <v>54.08</v>
      </c>
      <c r="W36">
        <v>1.9</v>
      </c>
      <c r="X36">
        <v>20</v>
      </c>
      <c r="Y36">
        <v>6.66</v>
      </c>
      <c r="Z36">
        <v>6.67</v>
      </c>
      <c r="AA36">
        <v>89.27</v>
      </c>
      <c r="AB36">
        <v>17.850000000000001</v>
      </c>
      <c r="AC36">
        <v>29</v>
      </c>
      <c r="AD36">
        <v>17</v>
      </c>
      <c r="AE36">
        <v>28</v>
      </c>
      <c r="AF36">
        <v>14</v>
      </c>
      <c r="AG36">
        <v>6.66</v>
      </c>
      <c r="AH36">
        <v>13.33</v>
      </c>
      <c r="AI36">
        <v>13.33</v>
      </c>
      <c r="AJ36">
        <v>29.27</v>
      </c>
      <c r="AK36">
        <v>49</v>
      </c>
      <c r="AL36">
        <v>21</v>
      </c>
    </row>
    <row r="37" spans="1:38">
      <c r="A37" t="s">
        <v>79</v>
      </c>
      <c r="B37" s="35">
        <v>171.26</v>
      </c>
      <c r="C37" s="35">
        <v>57.56</v>
      </c>
      <c r="D37" s="94">
        <f t="shared" si="0"/>
        <v>99</v>
      </c>
      <c r="E37" s="35"/>
      <c r="F37" s="35"/>
      <c r="G37" s="35"/>
      <c r="H37" s="35"/>
      <c r="I37" s="35"/>
      <c r="J37" s="38">
        <v>7.29</v>
      </c>
      <c r="K37" s="38">
        <v>7.29</v>
      </c>
      <c r="L37" s="38">
        <v>7.47</v>
      </c>
      <c r="M37">
        <v>70.290000000000006</v>
      </c>
      <c r="N37">
        <v>250.67</v>
      </c>
      <c r="O37">
        <v>53.03</v>
      </c>
      <c r="P37">
        <v>1.71</v>
      </c>
      <c r="Q37">
        <v>7.2</v>
      </c>
      <c r="R37" s="94">
        <v>33</v>
      </c>
      <c r="S37" s="94">
        <v>33</v>
      </c>
      <c r="T37" s="94">
        <v>33</v>
      </c>
      <c r="U37">
        <v>2</v>
      </c>
      <c r="V37">
        <v>62.62</v>
      </c>
      <c r="W37">
        <v>1.9</v>
      </c>
      <c r="X37">
        <v>20</v>
      </c>
      <c r="Y37">
        <v>6.66</v>
      </c>
      <c r="Z37">
        <v>6.67</v>
      </c>
      <c r="AA37">
        <v>110.18</v>
      </c>
      <c r="AB37">
        <v>22.03</v>
      </c>
      <c r="AC37">
        <v>37</v>
      </c>
      <c r="AD37">
        <v>22</v>
      </c>
      <c r="AE37">
        <v>34</v>
      </c>
      <c r="AF37">
        <v>16</v>
      </c>
      <c r="AG37">
        <v>6.66</v>
      </c>
      <c r="AH37">
        <v>13.33</v>
      </c>
      <c r="AI37">
        <v>13.33</v>
      </c>
      <c r="AJ37">
        <v>29.77</v>
      </c>
      <c r="AK37">
        <v>70</v>
      </c>
      <c r="AL37">
        <v>30</v>
      </c>
    </row>
    <row r="38" spans="1:38">
      <c r="A38" t="s">
        <v>80</v>
      </c>
      <c r="B38" s="35">
        <v>171.26</v>
      </c>
      <c r="C38" s="35">
        <v>57.56</v>
      </c>
      <c r="D38" s="94">
        <f t="shared" si="0"/>
        <v>99</v>
      </c>
      <c r="E38" s="35"/>
      <c r="F38" s="35"/>
      <c r="G38" s="35"/>
      <c r="H38" s="35"/>
      <c r="I38" s="35"/>
      <c r="J38" s="38">
        <v>8.32</v>
      </c>
      <c r="K38" s="38">
        <v>8.32</v>
      </c>
      <c r="L38" s="38">
        <v>8.5299999999999994</v>
      </c>
      <c r="M38">
        <v>70.290000000000006</v>
      </c>
      <c r="N38">
        <v>250.67</v>
      </c>
      <c r="O38">
        <v>53.03</v>
      </c>
      <c r="P38">
        <v>1.71</v>
      </c>
      <c r="Q38">
        <v>7.2</v>
      </c>
      <c r="R38" s="94">
        <v>33</v>
      </c>
      <c r="S38" s="94">
        <v>33</v>
      </c>
      <c r="T38" s="94">
        <v>33</v>
      </c>
      <c r="U38">
        <v>2</v>
      </c>
      <c r="V38">
        <v>70.98</v>
      </c>
      <c r="W38">
        <v>1.9</v>
      </c>
      <c r="X38">
        <v>20</v>
      </c>
      <c r="Y38">
        <v>6.66</v>
      </c>
      <c r="Z38">
        <v>6.67</v>
      </c>
      <c r="AA38">
        <v>129.6</v>
      </c>
      <c r="AB38">
        <v>25.92</v>
      </c>
      <c r="AC38">
        <v>45</v>
      </c>
      <c r="AD38">
        <v>26</v>
      </c>
      <c r="AE38">
        <v>43</v>
      </c>
      <c r="AF38">
        <v>20</v>
      </c>
      <c r="AG38">
        <v>6.66</v>
      </c>
      <c r="AH38">
        <v>13.33</v>
      </c>
      <c r="AI38">
        <v>13.33</v>
      </c>
      <c r="AJ38">
        <v>30.28</v>
      </c>
      <c r="AK38">
        <v>84</v>
      </c>
      <c r="AL38">
        <v>36</v>
      </c>
    </row>
    <row r="39" spans="1:38">
      <c r="A39" t="s">
        <v>81</v>
      </c>
      <c r="B39" s="35">
        <v>171.26</v>
      </c>
      <c r="C39" s="35">
        <v>57.56</v>
      </c>
      <c r="D39" s="94">
        <f t="shared" si="0"/>
        <v>99</v>
      </c>
      <c r="E39" s="35"/>
      <c r="F39" s="35"/>
      <c r="G39" s="35"/>
      <c r="H39" s="35"/>
      <c r="I39" s="35"/>
      <c r="J39" s="38">
        <v>9.4</v>
      </c>
      <c r="K39" s="38">
        <v>9.4</v>
      </c>
      <c r="L39" s="38">
        <v>9.6300000000000008</v>
      </c>
      <c r="M39">
        <v>70.290000000000006</v>
      </c>
      <c r="N39">
        <v>212.1</v>
      </c>
      <c r="O39">
        <v>53.03</v>
      </c>
      <c r="P39">
        <v>1.78</v>
      </c>
      <c r="Q39">
        <v>7.2</v>
      </c>
      <c r="R39" s="94">
        <v>33</v>
      </c>
      <c r="S39" s="94">
        <v>33</v>
      </c>
      <c r="T39" s="94">
        <v>33</v>
      </c>
      <c r="U39">
        <v>2</v>
      </c>
      <c r="V39">
        <v>68.78</v>
      </c>
      <c r="W39">
        <v>1.9</v>
      </c>
      <c r="X39">
        <v>20</v>
      </c>
      <c r="Y39">
        <v>6.66</v>
      </c>
      <c r="Z39">
        <v>6.67</v>
      </c>
      <c r="AA39">
        <v>147.9</v>
      </c>
      <c r="AB39">
        <v>29.58</v>
      </c>
      <c r="AC39">
        <v>53</v>
      </c>
      <c r="AD39">
        <v>27</v>
      </c>
      <c r="AE39">
        <v>49</v>
      </c>
      <c r="AF39">
        <v>23</v>
      </c>
      <c r="AG39">
        <v>6.66</v>
      </c>
      <c r="AH39">
        <v>11.67</v>
      </c>
      <c r="AI39">
        <v>11.66</v>
      </c>
      <c r="AJ39">
        <v>30.78</v>
      </c>
      <c r="AK39">
        <v>98</v>
      </c>
      <c r="AL39">
        <v>42</v>
      </c>
    </row>
    <row r="40" spans="1:38">
      <c r="A40" t="s">
        <v>82</v>
      </c>
      <c r="B40" s="35">
        <v>171.26</v>
      </c>
      <c r="C40" s="35">
        <v>57.56</v>
      </c>
      <c r="D40" s="94">
        <f t="shared" si="0"/>
        <v>99</v>
      </c>
      <c r="E40" s="35"/>
      <c r="F40" s="35"/>
      <c r="G40" s="35"/>
      <c r="H40" s="35"/>
      <c r="I40" s="35"/>
      <c r="J40" s="38">
        <v>10.48</v>
      </c>
      <c r="K40" s="38">
        <v>10.48</v>
      </c>
      <c r="L40" s="38">
        <v>10.73</v>
      </c>
      <c r="M40">
        <v>70.290000000000006</v>
      </c>
      <c r="N40">
        <v>250.67</v>
      </c>
      <c r="O40">
        <v>53.03</v>
      </c>
      <c r="P40">
        <v>1.78</v>
      </c>
      <c r="Q40">
        <v>7.2</v>
      </c>
      <c r="R40" s="94">
        <v>33</v>
      </c>
      <c r="S40" s="94">
        <v>33</v>
      </c>
      <c r="T40" s="94">
        <v>33</v>
      </c>
      <c r="U40">
        <v>2</v>
      </c>
      <c r="V40">
        <v>76.599999999999994</v>
      </c>
      <c r="W40">
        <v>1.9</v>
      </c>
      <c r="X40">
        <v>20</v>
      </c>
      <c r="Y40">
        <v>6.66</v>
      </c>
      <c r="Z40">
        <v>6.67</v>
      </c>
      <c r="AA40">
        <v>165.23</v>
      </c>
      <c r="AB40">
        <v>33.04</v>
      </c>
      <c r="AC40">
        <v>58</v>
      </c>
      <c r="AD40">
        <v>30</v>
      </c>
      <c r="AE40">
        <v>55</v>
      </c>
      <c r="AF40">
        <v>27</v>
      </c>
      <c r="AG40">
        <v>6.66</v>
      </c>
      <c r="AH40">
        <v>11.67</v>
      </c>
      <c r="AI40">
        <v>11.66</v>
      </c>
      <c r="AJ40">
        <v>31.29</v>
      </c>
      <c r="AK40">
        <v>112</v>
      </c>
      <c r="AL40">
        <v>48</v>
      </c>
    </row>
    <row r="41" spans="1:38">
      <c r="A41" t="s">
        <v>83</v>
      </c>
      <c r="B41" s="35">
        <v>171.26</v>
      </c>
      <c r="C41" s="35">
        <v>57.56</v>
      </c>
      <c r="D41" s="94">
        <f t="shared" si="0"/>
        <v>99</v>
      </c>
      <c r="E41" s="35"/>
      <c r="F41" s="35"/>
      <c r="G41" s="35"/>
      <c r="H41" s="35"/>
      <c r="I41" s="35"/>
      <c r="J41" s="38">
        <v>11.41</v>
      </c>
      <c r="K41" s="38">
        <v>11.41</v>
      </c>
      <c r="L41" s="38">
        <v>11.7</v>
      </c>
      <c r="M41">
        <v>70.290000000000006</v>
      </c>
      <c r="N41">
        <v>250.67</v>
      </c>
      <c r="O41">
        <v>53.03</v>
      </c>
      <c r="P41">
        <v>1.78</v>
      </c>
      <c r="Q41">
        <v>7.2</v>
      </c>
      <c r="R41" s="94">
        <v>33</v>
      </c>
      <c r="S41" s="94">
        <v>33</v>
      </c>
      <c r="T41" s="94">
        <v>33</v>
      </c>
      <c r="U41">
        <v>2</v>
      </c>
      <c r="V41">
        <v>84.15</v>
      </c>
      <c r="W41">
        <v>1.9</v>
      </c>
      <c r="X41">
        <v>20</v>
      </c>
      <c r="Y41">
        <v>6.66</v>
      </c>
      <c r="Z41">
        <v>6.67</v>
      </c>
      <c r="AA41">
        <v>181.62</v>
      </c>
      <c r="AB41">
        <v>36.32</v>
      </c>
      <c r="AC41">
        <v>65</v>
      </c>
      <c r="AD41">
        <v>33</v>
      </c>
      <c r="AE41">
        <v>47</v>
      </c>
      <c r="AF41">
        <v>23</v>
      </c>
      <c r="AG41">
        <v>6.66</v>
      </c>
      <c r="AH41">
        <v>11.67</v>
      </c>
      <c r="AI41">
        <v>11.66</v>
      </c>
      <c r="AJ41">
        <v>31.29</v>
      </c>
      <c r="AK41">
        <v>123</v>
      </c>
      <c r="AL41">
        <v>52</v>
      </c>
    </row>
    <row r="42" spans="1:38">
      <c r="A42" t="s">
        <v>84</v>
      </c>
      <c r="B42" s="35">
        <v>171.26</v>
      </c>
      <c r="C42" s="35">
        <v>57.56</v>
      </c>
      <c r="D42" s="94">
        <f t="shared" si="0"/>
        <v>99</v>
      </c>
      <c r="E42" s="35"/>
      <c r="F42" s="35"/>
      <c r="G42" s="35"/>
      <c r="H42" s="35"/>
      <c r="I42" s="35"/>
      <c r="J42" s="38">
        <v>12.38</v>
      </c>
      <c r="K42" s="38">
        <v>12.38</v>
      </c>
      <c r="L42" s="38">
        <v>12.68</v>
      </c>
      <c r="M42">
        <v>70.290000000000006</v>
      </c>
      <c r="N42">
        <v>250.67</v>
      </c>
      <c r="O42">
        <v>53.03</v>
      </c>
      <c r="P42">
        <v>1.78</v>
      </c>
      <c r="Q42">
        <v>7.2</v>
      </c>
      <c r="R42" s="94">
        <v>33</v>
      </c>
      <c r="S42" s="94">
        <v>33</v>
      </c>
      <c r="T42" s="94">
        <v>33</v>
      </c>
      <c r="U42">
        <v>2</v>
      </c>
      <c r="V42">
        <v>91.59</v>
      </c>
      <c r="W42">
        <v>1.9</v>
      </c>
      <c r="X42">
        <v>20</v>
      </c>
      <c r="Y42">
        <v>6.66</v>
      </c>
      <c r="Z42">
        <v>6.67</v>
      </c>
      <c r="AA42">
        <v>196.49</v>
      </c>
      <c r="AB42">
        <v>39.299999999999997</v>
      </c>
      <c r="AC42">
        <v>71</v>
      </c>
      <c r="AD42">
        <v>35</v>
      </c>
      <c r="AE42">
        <v>58</v>
      </c>
      <c r="AF42">
        <v>27</v>
      </c>
      <c r="AG42">
        <v>6.66</v>
      </c>
      <c r="AH42">
        <v>11.67</v>
      </c>
      <c r="AI42">
        <v>11.66</v>
      </c>
      <c r="AJ42">
        <v>31.29</v>
      </c>
      <c r="AK42">
        <v>137</v>
      </c>
      <c r="AL42">
        <v>58</v>
      </c>
    </row>
    <row r="43" spans="1:38">
      <c r="A43" t="s">
        <v>85</v>
      </c>
      <c r="B43" s="35">
        <v>171.26</v>
      </c>
      <c r="C43" s="35">
        <v>57.56</v>
      </c>
      <c r="D43" s="94">
        <f t="shared" si="0"/>
        <v>99</v>
      </c>
      <c r="E43" s="35"/>
      <c r="F43" s="35"/>
      <c r="G43" s="35"/>
      <c r="H43" s="35"/>
      <c r="I43" s="35"/>
      <c r="J43" s="38">
        <v>13.01</v>
      </c>
      <c r="K43" s="38">
        <v>13.01</v>
      </c>
      <c r="L43" s="38">
        <v>13.33</v>
      </c>
      <c r="M43">
        <v>70.290000000000006</v>
      </c>
      <c r="N43">
        <v>250.67</v>
      </c>
      <c r="O43">
        <v>53.03</v>
      </c>
      <c r="P43">
        <v>1.86</v>
      </c>
      <c r="Q43">
        <v>7.2</v>
      </c>
      <c r="R43" s="94">
        <v>33</v>
      </c>
      <c r="S43" s="94">
        <v>33</v>
      </c>
      <c r="T43" s="94">
        <v>33</v>
      </c>
      <c r="U43">
        <v>0</v>
      </c>
      <c r="V43">
        <v>98.29</v>
      </c>
      <c r="W43">
        <v>1.9</v>
      </c>
      <c r="X43">
        <v>20</v>
      </c>
      <c r="Y43">
        <v>6.66</v>
      </c>
      <c r="Z43">
        <v>6.67</v>
      </c>
      <c r="AA43">
        <v>209.73</v>
      </c>
      <c r="AB43">
        <v>41.95</v>
      </c>
      <c r="AC43">
        <v>76</v>
      </c>
      <c r="AD43">
        <v>36</v>
      </c>
      <c r="AE43">
        <v>64</v>
      </c>
      <c r="AF43">
        <v>31</v>
      </c>
      <c r="AG43">
        <v>6.66</v>
      </c>
      <c r="AH43">
        <v>11.67</v>
      </c>
      <c r="AI43">
        <v>11.66</v>
      </c>
      <c r="AJ43">
        <v>31.29</v>
      </c>
      <c r="AK43">
        <v>144</v>
      </c>
      <c r="AL43">
        <v>61</v>
      </c>
    </row>
    <row r="44" spans="1:38">
      <c r="A44" t="s">
        <v>86</v>
      </c>
      <c r="B44" s="35">
        <v>171.26</v>
      </c>
      <c r="C44" s="35">
        <v>57.56</v>
      </c>
      <c r="D44" s="94">
        <f t="shared" si="0"/>
        <v>99</v>
      </c>
      <c r="E44" s="35"/>
      <c r="F44" s="35"/>
      <c r="G44" s="35"/>
      <c r="H44" s="35"/>
      <c r="I44" s="35"/>
      <c r="J44" s="38">
        <v>13.95</v>
      </c>
      <c r="K44" s="38">
        <v>13.95</v>
      </c>
      <c r="L44" s="38">
        <v>14.31</v>
      </c>
      <c r="M44">
        <v>70.290000000000006</v>
      </c>
      <c r="N44">
        <v>250.67</v>
      </c>
      <c r="O44">
        <v>53.03</v>
      </c>
      <c r="P44">
        <v>1.86</v>
      </c>
      <c r="Q44">
        <v>7.2</v>
      </c>
      <c r="R44" s="94">
        <v>33</v>
      </c>
      <c r="S44" s="94">
        <v>33</v>
      </c>
      <c r="T44" s="94">
        <v>33</v>
      </c>
      <c r="U44">
        <v>0</v>
      </c>
      <c r="V44">
        <v>104.11</v>
      </c>
      <c r="W44">
        <v>1.9</v>
      </c>
      <c r="X44">
        <v>20</v>
      </c>
      <c r="Y44">
        <v>6.66</v>
      </c>
      <c r="Z44">
        <v>6.67</v>
      </c>
      <c r="AA44">
        <v>221.29</v>
      </c>
      <c r="AB44">
        <v>44.26</v>
      </c>
      <c r="AC44">
        <v>80</v>
      </c>
      <c r="AD44">
        <v>38</v>
      </c>
      <c r="AE44">
        <v>70</v>
      </c>
      <c r="AF44">
        <v>33</v>
      </c>
      <c r="AG44">
        <v>6.66</v>
      </c>
      <c r="AH44">
        <v>11.67</v>
      </c>
      <c r="AI44">
        <v>11.66</v>
      </c>
      <c r="AJ44">
        <v>31.29</v>
      </c>
      <c r="AK44">
        <v>154</v>
      </c>
      <c r="AL44">
        <v>66</v>
      </c>
    </row>
    <row r="45" spans="1:38">
      <c r="A45" t="s">
        <v>87</v>
      </c>
      <c r="B45" s="35">
        <v>171.26</v>
      </c>
      <c r="C45" s="35">
        <v>57.56</v>
      </c>
      <c r="D45" s="94">
        <f t="shared" si="0"/>
        <v>99</v>
      </c>
      <c r="E45" s="35"/>
      <c r="F45" s="35"/>
      <c r="G45" s="35"/>
      <c r="H45" s="35"/>
      <c r="I45" s="35"/>
      <c r="J45" s="38">
        <v>14.59</v>
      </c>
      <c r="K45" s="38">
        <v>14.59</v>
      </c>
      <c r="L45" s="38">
        <v>14.96</v>
      </c>
      <c r="M45">
        <v>70.290000000000006</v>
      </c>
      <c r="N45">
        <v>250.67</v>
      </c>
      <c r="O45">
        <v>53.03</v>
      </c>
      <c r="P45">
        <v>1.48</v>
      </c>
      <c r="Q45">
        <v>7.2</v>
      </c>
      <c r="R45" s="94">
        <v>33</v>
      </c>
      <c r="S45" s="94">
        <v>33</v>
      </c>
      <c r="T45" s="94">
        <v>33</v>
      </c>
      <c r="U45">
        <v>0</v>
      </c>
      <c r="V45">
        <v>98.42</v>
      </c>
      <c r="W45">
        <v>1.9</v>
      </c>
      <c r="X45">
        <v>20</v>
      </c>
      <c r="Y45">
        <v>6.66</v>
      </c>
      <c r="Z45">
        <v>6.67</v>
      </c>
      <c r="AA45">
        <v>231.63</v>
      </c>
      <c r="AB45">
        <v>46.32</v>
      </c>
      <c r="AC45">
        <v>84</v>
      </c>
      <c r="AD45">
        <v>41</v>
      </c>
      <c r="AE45">
        <v>76</v>
      </c>
      <c r="AF45">
        <v>37</v>
      </c>
      <c r="AG45">
        <v>6.66</v>
      </c>
      <c r="AH45">
        <v>11.67</v>
      </c>
      <c r="AI45">
        <v>11.66</v>
      </c>
      <c r="AJ45">
        <v>31.29</v>
      </c>
      <c r="AK45">
        <v>161</v>
      </c>
      <c r="AL45">
        <v>69</v>
      </c>
    </row>
    <row r="46" spans="1:38">
      <c r="A46" t="s">
        <v>88</v>
      </c>
      <c r="B46" s="35">
        <v>171.26</v>
      </c>
      <c r="C46" s="35">
        <v>57.56</v>
      </c>
      <c r="D46" s="94">
        <f t="shared" si="0"/>
        <v>99</v>
      </c>
      <c r="E46" s="35"/>
      <c r="F46" s="35"/>
      <c r="G46" s="35"/>
      <c r="H46" s="35"/>
      <c r="I46" s="35"/>
      <c r="J46" s="38">
        <v>14.97</v>
      </c>
      <c r="K46" s="38">
        <v>14.97</v>
      </c>
      <c r="L46" s="38">
        <v>15.35</v>
      </c>
      <c r="M46">
        <v>70.290000000000006</v>
      </c>
      <c r="N46">
        <v>250.67</v>
      </c>
      <c r="O46">
        <v>53.03</v>
      </c>
      <c r="P46">
        <v>1.48</v>
      </c>
      <c r="Q46">
        <v>7.2</v>
      </c>
      <c r="R46" s="94">
        <v>33</v>
      </c>
      <c r="S46" s="94">
        <v>33</v>
      </c>
      <c r="T46" s="94">
        <v>33</v>
      </c>
      <c r="U46">
        <v>0</v>
      </c>
      <c r="V46">
        <v>101.69</v>
      </c>
      <c r="W46">
        <v>1.9</v>
      </c>
      <c r="X46">
        <v>20</v>
      </c>
      <c r="Y46">
        <v>6.66</v>
      </c>
      <c r="Z46">
        <v>6.67</v>
      </c>
      <c r="AA46">
        <v>240.43</v>
      </c>
      <c r="AB46">
        <v>48.08</v>
      </c>
      <c r="AC46">
        <v>88</v>
      </c>
      <c r="AD46">
        <v>42</v>
      </c>
      <c r="AE46">
        <v>81</v>
      </c>
      <c r="AF46">
        <v>39</v>
      </c>
      <c r="AG46">
        <v>6.66</v>
      </c>
      <c r="AH46">
        <v>11.67</v>
      </c>
      <c r="AI46">
        <v>11.66</v>
      </c>
      <c r="AJ46">
        <v>31.29</v>
      </c>
      <c r="AK46">
        <v>168</v>
      </c>
      <c r="AL46">
        <v>72</v>
      </c>
    </row>
    <row r="47" spans="1:38">
      <c r="A47" t="s">
        <v>89</v>
      </c>
      <c r="B47" s="35">
        <v>171.26</v>
      </c>
      <c r="C47" s="35">
        <v>57.56</v>
      </c>
      <c r="D47" s="94">
        <f t="shared" si="0"/>
        <v>99</v>
      </c>
      <c r="E47" s="35"/>
      <c r="F47" s="35"/>
      <c r="G47" s="35"/>
      <c r="H47" s="35"/>
      <c r="I47" s="35"/>
      <c r="J47" s="38">
        <v>15.38</v>
      </c>
      <c r="K47" s="38">
        <v>15.38</v>
      </c>
      <c r="L47" s="38">
        <v>15.76</v>
      </c>
      <c r="M47">
        <v>70.290000000000006</v>
      </c>
      <c r="N47">
        <v>250.67</v>
      </c>
      <c r="O47">
        <v>53.03</v>
      </c>
      <c r="P47">
        <v>1.48</v>
      </c>
      <c r="Q47">
        <v>7.2</v>
      </c>
      <c r="R47" s="94">
        <v>33</v>
      </c>
      <c r="S47" s="94">
        <v>33</v>
      </c>
      <c r="T47" s="94">
        <v>33</v>
      </c>
      <c r="U47">
        <v>2.15</v>
      </c>
      <c r="V47">
        <v>105.55</v>
      </c>
      <c r="W47">
        <v>1.95</v>
      </c>
      <c r="X47">
        <v>20</v>
      </c>
      <c r="Y47">
        <v>6.66</v>
      </c>
      <c r="Z47">
        <v>6.67</v>
      </c>
      <c r="AA47">
        <v>243.33</v>
      </c>
      <c r="AB47">
        <v>48.67</v>
      </c>
      <c r="AC47">
        <v>89</v>
      </c>
      <c r="AD47">
        <v>43</v>
      </c>
      <c r="AE47">
        <v>88</v>
      </c>
      <c r="AF47">
        <v>42</v>
      </c>
      <c r="AG47">
        <v>6.66</v>
      </c>
      <c r="AH47">
        <v>11.67</v>
      </c>
      <c r="AI47">
        <v>11.66</v>
      </c>
      <c r="AJ47">
        <v>31.29</v>
      </c>
      <c r="AK47">
        <v>175</v>
      </c>
      <c r="AL47">
        <v>75</v>
      </c>
    </row>
    <row r="48" spans="1:38">
      <c r="A48" t="s">
        <v>90</v>
      </c>
      <c r="B48" s="35">
        <v>171.26</v>
      </c>
      <c r="C48" s="35">
        <v>57.56</v>
      </c>
      <c r="D48" s="94">
        <f t="shared" si="0"/>
        <v>99</v>
      </c>
      <c r="E48" s="35"/>
      <c r="F48" s="35"/>
      <c r="G48" s="35"/>
      <c r="H48" s="35"/>
      <c r="I48" s="35"/>
      <c r="J48" s="38">
        <v>15.38</v>
      </c>
      <c r="K48" s="38">
        <v>15.38</v>
      </c>
      <c r="L48" s="38">
        <v>15.76</v>
      </c>
      <c r="M48">
        <v>70.290000000000006</v>
      </c>
      <c r="N48">
        <v>250.67</v>
      </c>
      <c r="O48">
        <v>53.03</v>
      </c>
      <c r="P48">
        <v>1.48</v>
      </c>
      <c r="Q48">
        <v>7.2</v>
      </c>
      <c r="R48" s="94">
        <v>33</v>
      </c>
      <c r="S48" s="94">
        <v>33</v>
      </c>
      <c r="T48" s="94">
        <v>33</v>
      </c>
      <c r="U48">
        <v>2.15</v>
      </c>
      <c r="V48">
        <v>109.14</v>
      </c>
      <c r="W48">
        <v>1.95</v>
      </c>
      <c r="X48">
        <v>20</v>
      </c>
      <c r="Y48">
        <v>6.66</v>
      </c>
      <c r="Z48">
        <v>6.67</v>
      </c>
      <c r="AA48">
        <v>245.83</v>
      </c>
      <c r="AB48">
        <v>49.17</v>
      </c>
      <c r="AC48">
        <v>90</v>
      </c>
      <c r="AD48">
        <v>43</v>
      </c>
      <c r="AE48">
        <v>91</v>
      </c>
      <c r="AF48">
        <v>44</v>
      </c>
      <c r="AG48">
        <v>6.66</v>
      </c>
      <c r="AH48">
        <v>11.67</v>
      </c>
      <c r="AI48">
        <v>11.66</v>
      </c>
      <c r="AJ48">
        <v>31.29</v>
      </c>
      <c r="AK48">
        <v>182</v>
      </c>
      <c r="AL48">
        <v>78</v>
      </c>
    </row>
    <row r="49" spans="1:38">
      <c r="A49" t="s">
        <v>91</v>
      </c>
      <c r="B49" s="35">
        <v>171.26</v>
      </c>
      <c r="C49" s="35">
        <v>57.56</v>
      </c>
      <c r="D49" s="94">
        <f t="shared" si="0"/>
        <v>99</v>
      </c>
      <c r="E49" s="35"/>
      <c r="F49" s="35"/>
      <c r="G49" s="35"/>
      <c r="H49" s="35"/>
      <c r="I49" s="35"/>
      <c r="J49" s="38">
        <v>15.38</v>
      </c>
      <c r="K49" s="38">
        <v>15.38</v>
      </c>
      <c r="L49" s="38">
        <v>15.76</v>
      </c>
      <c r="M49">
        <v>70.290000000000006</v>
      </c>
      <c r="N49">
        <v>250.67</v>
      </c>
      <c r="O49">
        <v>53.03</v>
      </c>
      <c r="P49">
        <v>1.48</v>
      </c>
      <c r="Q49">
        <v>7.2</v>
      </c>
      <c r="R49" s="94">
        <v>33</v>
      </c>
      <c r="S49" s="94">
        <v>33</v>
      </c>
      <c r="T49" s="94">
        <v>33</v>
      </c>
      <c r="U49">
        <v>2.15</v>
      </c>
      <c r="V49">
        <v>112.18</v>
      </c>
      <c r="W49">
        <v>1.95</v>
      </c>
      <c r="X49">
        <v>20</v>
      </c>
      <c r="Y49">
        <v>6.66</v>
      </c>
      <c r="Z49">
        <v>6.67</v>
      </c>
      <c r="AA49">
        <v>245.83</v>
      </c>
      <c r="AB49">
        <v>49.17</v>
      </c>
      <c r="AC49">
        <v>90</v>
      </c>
      <c r="AD49">
        <v>44</v>
      </c>
      <c r="AE49">
        <v>91</v>
      </c>
      <c r="AF49">
        <v>44</v>
      </c>
      <c r="AG49">
        <v>6.66</v>
      </c>
      <c r="AH49">
        <v>11.67</v>
      </c>
      <c r="AI49">
        <v>11.66</v>
      </c>
      <c r="AJ49">
        <v>31.29</v>
      </c>
      <c r="AK49">
        <v>190</v>
      </c>
      <c r="AL49">
        <v>81</v>
      </c>
    </row>
    <row r="50" spans="1:38">
      <c r="A50" t="s">
        <v>92</v>
      </c>
      <c r="B50" s="35">
        <v>171.26</v>
      </c>
      <c r="C50" s="35">
        <v>57.56</v>
      </c>
      <c r="D50" s="94">
        <f t="shared" si="0"/>
        <v>99</v>
      </c>
      <c r="E50" s="35"/>
      <c r="F50" s="35"/>
      <c r="G50" s="35"/>
      <c r="H50" s="35"/>
      <c r="I50" s="35"/>
      <c r="J50" s="38">
        <v>15.38</v>
      </c>
      <c r="K50" s="38">
        <v>15.38</v>
      </c>
      <c r="L50" s="38">
        <v>15.76</v>
      </c>
      <c r="M50">
        <v>70.290000000000006</v>
      </c>
      <c r="N50">
        <v>250.67</v>
      </c>
      <c r="O50">
        <v>53.03</v>
      </c>
      <c r="P50">
        <v>1.48</v>
      </c>
      <c r="Q50">
        <v>7.2</v>
      </c>
      <c r="R50" s="94">
        <v>33</v>
      </c>
      <c r="S50" s="94">
        <v>33</v>
      </c>
      <c r="T50" s="94">
        <v>33</v>
      </c>
      <c r="U50">
        <v>2.15</v>
      </c>
      <c r="V50">
        <v>115.09</v>
      </c>
      <c r="W50">
        <v>1.95</v>
      </c>
      <c r="X50">
        <v>20</v>
      </c>
      <c r="Y50">
        <v>6.66</v>
      </c>
      <c r="Z50">
        <v>6.67</v>
      </c>
      <c r="AA50">
        <v>245.83</v>
      </c>
      <c r="AB50">
        <v>49.17</v>
      </c>
      <c r="AC50">
        <v>90</v>
      </c>
      <c r="AD50">
        <v>44</v>
      </c>
      <c r="AE50">
        <v>91</v>
      </c>
      <c r="AF50">
        <v>44</v>
      </c>
      <c r="AG50">
        <v>6.66</v>
      </c>
      <c r="AH50">
        <v>11.67</v>
      </c>
      <c r="AI50">
        <v>11.66</v>
      </c>
      <c r="AJ50">
        <v>30.78</v>
      </c>
      <c r="AK50">
        <v>190</v>
      </c>
      <c r="AL50">
        <v>81</v>
      </c>
    </row>
    <row r="51" spans="1:38">
      <c r="A51" t="s">
        <v>93</v>
      </c>
      <c r="B51" s="35">
        <v>171.26</v>
      </c>
      <c r="C51" s="35">
        <v>57.56</v>
      </c>
      <c r="D51" s="94">
        <f t="shared" si="0"/>
        <v>99</v>
      </c>
      <c r="E51" s="35"/>
      <c r="F51" s="35"/>
      <c r="G51" s="35"/>
      <c r="H51" s="35"/>
      <c r="I51" s="35"/>
      <c r="J51" s="38">
        <v>15.38</v>
      </c>
      <c r="K51" s="38">
        <v>15.38</v>
      </c>
      <c r="L51" s="38">
        <v>15.76</v>
      </c>
      <c r="M51">
        <v>70.290000000000006</v>
      </c>
      <c r="N51">
        <v>250.67</v>
      </c>
      <c r="O51">
        <v>53.03</v>
      </c>
      <c r="P51">
        <v>1.55</v>
      </c>
      <c r="Q51">
        <v>7.2</v>
      </c>
      <c r="R51" s="94">
        <v>33</v>
      </c>
      <c r="S51" s="94">
        <v>33</v>
      </c>
      <c r="T51" s="94">
        <v>33</v>
      </c>
      <c r="U51">
        <v>2.15</v>
      </c>
      <c r="V51">
        <v>114.67</v>
      </c>
      <c r="W51">
        <v>1.95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90</v>
      </c>
      <c r="AD51">
        <v>44</v>
      </c>
      <c r="AE51">
        <v>91</v>
      </c>
      <c r="AF51">
        <v>44</v>
      </c>
      <c r="AG51">
        <v>6.66</v>
      </c>
      <c r="AH51">
        <v>11.67</v>
      </c>
      <c r="AI51">
        <v>11.66</v>
      </c>
      <c r="AJ51">
        <v>30.78</v>
      </c>
      <c r="AK51">
        <v>190</v>
      </c>
      <c r="AL51">
        <v>81</v>
      </c>
    </row>
    <row r="52" spans="1:38">
      <c r="A52" t="s">
        <v>94</v>
      </c>
      <c r="B52" s="35">
        <v>171.26</v>
      </c>
      <c r="C52" s="35">
        <v>57.56</v>
      </c>
      <c r="D52" s="94">
        <f t="shared" si="0"/>
        <v>99</v>
      </c>
      <c r="E52" s="35"/>
      <c r="F52" s="35"/>
      <c r="G52" s="35"/>
      <c r="H52" s="35"/>
      <c r="I52" s="35"/>
      <c r="J52" s="38">
        <v>15.38</v>
      </c>
      <c r="K52" s="38">
        <v>15.38</v>
      </c>
      <c r="L52" s="38">
        <v>15.76</v>
      </c>
      <c r="M52">
        <v>70.290000000000006</v>
      </c>
      <c r="N52">
        <v>250.67</v>
      </c>
      <c r="O52">
        <v>53.03</v>
      </c>
      <c r="P52">
        <v>1.55</v>
      </c>
      <c r="Q52">
        <v>7.2</v>
      </c>
      <c r="R52" s="94">
        <v>33</v>
      </c>
      <c r="S52" s="94">
        <v>33</v>
      </c>
      <c r="T52" s="94">
        <v>33</v>
      </c>
      <c r="U52">
        <v>2.15</v>
      </c>
      <c r="V52">
        <v>114.89</v>
      </c>
      <c r="W52">
        <v>1.95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90</v>
      </c>
      <c r="AD52">
        <v>44</v>
      </c>
      <c r="AE52">
        <v>91</v>
      </c>
      <c r="AF52">
        <v>44</v>
      </c>
      <c r="AG52">
        <v>6.66</v>
      </c>
      <c r="AH52">
        <v>11.67</v>
      </c>
      <c r="AI52">
        <v>11.66</v>
      </c>
      <c r="AJ52">
        <v>30.78</v>
      </c>
      <c r="AK52">
        <v>190</v>
      </c>
      <c r="AL52">
        <v>81</v>
      </c>
    </row>
    <row r="53" spans="1:38">
      <c r="A53" t="s">
        <v>95</v>
      </c>
      <c r="B53" s="35">
        <v>171.26</v>
      </c>
      <c r="C53" s="35">
        <v>57.56</v>
      </c>
      <c r="D53" s="94">
        <f t="shared" si="0"/>
        <v>99</v>
      </c>
      <c r="E53" s="35"/>
      <c r="F53" s="35"/>
      <c r="G53" s="35"/>
      <c r="H53" s="35"/>
      <c r="I53" s="35"/>
      <c r="J53" s="38">
        <v>15.38</v>
      </c>
      <c r="K53" s="38">
        <v>15.38</v>
      </c>
      <c r="L53" s="38">
        <v>15.76</v>
      </c>
      <c r="M53">
        <v>70.290000000000006</v>
      </c>
      <c r="N53">
        <v>250.67</v>
      </c>
      <c r="O53">
        <v>53.03</v>
      </c>
      <c r="P53">
        <v>1.55</v>
      </c>
      <c r="Q53">
        <v>7.2</v>
      </c>
      <c r="R53" s="94">
        <v>33</v>
      </c>
      <c r="S53" s="94">
        <v>33</v>
      </c>
      <c r="T53" s="94">
        <v>33</v>
      </c>
      <c r="U53">
        <v>2.15</v>
      </c>
      <c r="V53">
        <v>115.05</v>
      </c>
      <c r="W53">
        <v>1.95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90</v>
      </c>
      <c r="AD53">
        <v>44</v>
      </c>
      <c r="AE53">
        <v>91</v>
      </c>
      <c r="AF53">
        <v>44</v>
      </c>
      <c r="AG53">
        <v>6.66</v>
      </c>
      <c r="AH53">
        <v>11.67</v>
      </c>
      <c r="AI53">
        <v>11.66</v>
      </c>
      <c r="AJ53">
        <v>30.78</v>
      </c>
      <c r="AK53">
        <v>190</v>
      </c>
      <c r="AL53">
        <v>81</v>
      </c>
    </row>
    <row r="54" spans="1:38">
      <c r="A54" t="s">
        <v>96</v>
      </c>
      <c r="B54" s="35">
        <v>171.26</v>
      </c>
      <c r="C54" s="35">
        <v>57.56</v>
      </c>
      <c r="D54" s="94">
        <f t="shared" si="0"/>
        <v>99</v>
      </c>
      <c r="E54" s="35"/>
      <c r="F54" s="35"/>
      <c r="G54" s="35"/>
      <c r="H54" s="35"/>
      <c r="I54" s="35"/>
      <c r="J54" s="38">
        <v>15.38</v>
      </c>
      <c r="K54" s="38">
        <v>15.38</v>
      </c>
      <c r="L54" s="38">
        <v>15.76</v>
      </c>
      <c r="M54">
        <v>70.290000000000006</v>
      </c>
      <c r="N54">
        <v>250.67</v>
      </c>
      <c r="O54">
        <v>53.03</v>
      </c>
      <c r="P54">
        <v>1.55</v>
      </c>
      <c r="Q54">
        <v>7.2</v>
      </c>
      <c r="R54" s="94">
        <v>33</v>
      </c>
      <c r="S54" s="94">
        <v>33</v>
      </c>
      <c r="T54" s="94">
        <v>33</v>
      </c>
      <c r="U54">
        <v>2.15</v>
      </c>
      <c r="V54">
        <v>114.68</v>
      </c>
      <c r="W54">
        <v>1.95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90</v>
      </c>
      <c r="AD54">
        <v>44</v>
      </c>
      <c r="AE54">
        <v>91</v>
      </c>
      <c r="AF54">
        <v>44</v>
      </c>
      <c r="AG54">
        <v>6.66</v>
      </c>
      <c r="AH54">
        <v>11.67</v>
      </c>
      <c r="AI54">
        <v>11.66</v>
      </c>
      <c r="AJ54">
        <v>30.28</v>
      </c>
      <c r="AK54">
        <v>190</v>
      </c>
      <c r="AL54">
        <v>81</v>
      </c>
    </row>
    <row r="55" spans="1:38">
      <c r="A55" t="s">
        <v>97</v>
      </c>
      <c r="B55" s="35">
        <v>149.44</v>
      </c>
      <c r="C55" s="35">
        <v>57.56</v>
      </c>
      <c r="D55" s="94">
        <f t="shared" si="0"/>
        <v>99</v>
      </c>
      <c r="E55" s="35"/>
      <c r="F55" s="35"/>
      <c r="G55" s="35"/>
      <c r="H55" s="35"/>
      <c r="I55" s="35"/>
      <c r="J55" s="38">
        <v>15.26</v>
      </c>
      <c r="K55" s="38">
        <v>15.26</v>
      </c>
      <c r="L55" s="38">
        <v>15.64</v>
      </c>
      <c r="M55">
        <v>70.290000000000006</v>
      </c>
      <c r="N55">
        <v>212.1</v>
      </c>
      <c r="O55">
        <v>53.03</v>
      </c>
      <c r="P55">
        <v>1.55</v>
      </c>
      <c r="Q55">
        <v>7.2</v>
      </c>
      <c r="R55" s="94">
        <v>33</v>
      </c>
      <c r="S55" s="94">
        <v>33</v>
      </c>
      <c r="T55" s="94">
        <v>33</v>
      </c>
      <c r="U55">
        <v>2.2999999999999998</v>
      </c>
      <c r="V55">
        <v>113.16</v>
      </c>
      <c r="W55">
        <v>2</v>
      </c>
      <c r="X55">
        <v>20</v>
      </c>
      <c r="Y55">
        <v>6.66</v>
      </c>
      <c r="Z55">
        <v>6.67</v>
      </c>
      <c r="AA55">
        <v>245.83</v>
      </c>
      <c r="AB55">
        <v>49.17</v>
      </c>
      <c r="AC55">
        <v>90</v>
      </c>
      <c r="AD55">
        <v>43</v>
      </c>
      <c r="AE55">
        <v>88</v>
      </c>
      <c r="AF55">
        <v>42</v>
      </c>
      <c r="AG55">
        <v>6.66</v>
      </c>
      <c r="AH55">
        <v>11.67</v>
      </c>
      <c r="AI55">
        <v>11.66</v>
      </c>
      <c r="AJ55">
        <v>30.28</v>
      </c>
      <c r="AK55">
        <v>190</v>
      </c>
      <c r="AL55">
        <v>81</v>
      </c>
    </row>
    <row r="56" spans="1:38">
      <c r="A56" t="s">
        <v>98</v>
      </c>
      <c r="B56" s="35">
        <v>110.87</v>
      </c>
      <c r="C56" s="35">
        <v>57.56</v>
      </c>
      <c r="D56" s="94">
        <f t="shared" si="0"/>
        <v>99</v>
      </c>
      <c r="E56" s="35"/>
      <c r="F56" s="35"/>
      <c r="G56" s="35"/>
      <c r="H56" s="35"/>
      <c r="I56" s="35"/>
      <c r="J56" s="38">
        <v>14.62</v>
      </c>
      <c r="K56" s="38">
        <v>14.62</v>
      </c>
      <c r="L56" s="38">
        <v>14.98</v>
      </c>
      <c r="M56">
        <v>70.290000000000006</v>
      </c>
      <c r="N56">
        <v>173.54</v>
      </c>
      <c r="O56">
        <v>53.03</v>
      </c>
      <c r="P56">
        <v>1.55</v>
      </c>
      <c r="Q56">
        <v>7.2</v>
      </c>
      <c r="R56" s="94">
        <v>33</v>
      </c>
      <c r="S56" s="94">
        <v>33</v>
      </c>
      <c r="T56" s="94">
        <v>33</v>
      </c>
      <c r="U56">
        <v>2.2999999999999998</v>
      </c>
      <c r="V56">
        <v>110.43</v>
      </c>
      <c r="W56">
        <v>2</v>
      </c>
      <c r="X56">
        <v>20</v>
      </c>
      <c r="Y56">
        <v>6.66</v>
      </c>
      <c r="Z56">
        <v>6.67</v>
      </c>
      <c r="AA56">
        <v>245.83</v>
      </c>
      <c r="AB56">
        <v>49.17</v>
      </c>
      <c r="AC56">
        <v>90</v>
      </c>
      <c r="AD56">
        <v>42</v>
      </c>
      <c r="AE56">
        <v>85</v>
      </c>
      <c r="AF56">
        <v>40</v>
      </c>
      <c r="AG56">
        <v>6.66</v>
      </c>
      <c r="AH56">
        <v>11.67</v>
      </c>
      <c r="AI56">
        <v>11.66</v>
      </c>
      <c r="AJ56">
        <v>30.28</v>
      </c>
      <c r="AK56">
        <v>190</v>
      </c>
      <c r="AL56">
        <v>81</v>
      </c>
    </row>
    <row r="57" spans="1:38">
      <c r="A57" t="s">
        <v>99</v>
      </c>
      <c r="B57" s="35">
        <v>110.87</v>
      </c>
      <c r="C57" s="35">
        <v>57.56</v>
      </c>
      <c r="D57" s="94">
        <f t="shared" si="0"/>
        <v>99</v>
      </c>
      <c r="E57" s="35"/>
      <c r="F57" s="35"/>
      <c r="G57" s="35"/>
      <c r="H57" s="35"/>
      <c r="I57" s="35"/>
      <c r="J57" s="38">
        <v>14.39</v>
      </c>
      <c r="K57" s="38">
        <v>14.39</v>
      </c>
      <c r="L57" s="38">
        <v>14.75</v>
      </c>
      <c r="M57">
        <v>70.290000000000006</v>
      </c>
      <c r="N57">
        <v>173.54</v>
      </c>
      <c r="O57">
        <v>53.03</v>
      </c>
      <c r="P57">
        <v>1.55</v>
      </c>
      <c r="Q57">
        <v>7.2</v>
      </c>
      <c r="R57" s="94">
        <v>33</v>
      </c>
      <c r="S57" s="94">
        <v>33</v>
      </c>
      <c r="T57" s="94">
        <v>33</v>
      </c>
      <c r="U57">
        <v>2.2999999999999998</v>
      </c>
      <c r="V57">
        <v>108.12</v>
      </c>
      <c r="W57">
        <v>2</v>
      </c>
      <c r="X57">
        <v>20</v>
      </c>
      <c r="Y57">
        <v>6.66</v>
      </c>
      <c r="Z57">
        <v>6.67</v>
      </c>
      <c r="AA57">
        <v>245.83</v>
      </c>
      <c r="AB57">
        <v>49.17</v>
      </c>
      <c r="AC57">
        <v>90</v>
      </c>
      <c r="AD57">
        <v>41</v>
      </c>
      <c r="AE57">
        <v>81</v>
      </c>
      <c r="AF57">
        <v>39</v>
      </c>
      <c r="AG57">
        <v>6.66</v>
      </c>
      <c r="AH57">
        <v>11.67</v>
      </c>
      <c r="AI57">
        <v>11.66</v>
      </c>
      <c r="AJ57">
        <v>30.78</v>
      </c>
      <c r="AK57">
        <v>182</v>
      </c>
      <c r="AL57">
        <v>78</v>
      </c>
    </row>
    <row r="58" spans="1:38">
      <c r="A58" t="s">
        <v>100</v>
      </c>
      <c r="B58" s="35">
        <v>149.44</v>
      </c>
      <c r="C58" s="35">
        <v>57.56</v>
      </c>
      <c r="D58" s="94">
        <f t="shared" si="0"/>
        <v>99</v>
      </c>
      <c r="E58" s="35"/>
      <c r="F58" s="35"/>
      <c r="G58" s="35"/>
      <c r="H58" s="35"/>
      <c r="I58" s="35"/>
      <c r="J58" s="38">
        <v>14.07</v>
      </c>
      <c r="K58" s="38">
        <v>14.07</v>
      </c>
      <c r="L58" s="38">
        <v>14.42</v>
      </c>
      <c r="M58">
        <v>70.290000000000006</v>
      </c>
      <c r="N58">
        <v>173.54</v>
      </c>
      <c r="O58">
        <v>53.03</v>
      </c>
      <c r="P58">
        <v>1.55</v>
      </c>
      <c r="Q58">
        <v>7.2</v>
      </c>
      <c r="R58" s="94">
        <v>33</v>
      </c>
      <c r="S58" s="94">
        <v>33</v>
      </c>
      <c r="T58" s="94">
        <v>33</v>
      </c>
      <c r="U58">
        <v>2.2999999999999998</v>
      </c>
      <c r="V58">
        <v>103.13</v>
      </c>
      <c r="W58">
        <v>2</v>
      </c>
      <c r="X58">
        <v>20</v>
      </c>
      <c r="Y58">
        <v>6.66</v>
      </c>
      <c r="Z58">
        <v>6.67</v>
      </c>
      <c r="AA58">
        <v>240.42</v>
      </c>
      <c r="AB58">
        <v>48.08</v>
      </c>
      <c r="AC58">
        <v>90</v>
      </c>
      <c r="AD58">
        <v>41</v>
      </c>
      <c r="AE58">
        <v>80</v>
      </c>
      <c r="AF58">
        <v>38</v>
      </c>
      <c r="AG58">
        <v>6.66</v>
      </c>
      <c r="AH58">
        <v>11.67</v>
      </c>
      <c r="AI58">
        <v>11.66</v>
      </c>
      <c r="AJ58">
        <v>30.78</v>
      </c>
      <c r="AK58">
        <v>175</v>
      </c>
      <c r="AL58">
        <v>75</v>
      </c>
    </row>
    <row r="59" spans="1:38">
      <c r="A59" t="s">
        <v>101</v>
      </c>
      <c r="B59" s="35">
        <v>171.26</v>
      </c>
      <c r="C59" s="35">
        <v>57.56</v>
      </c>
      <c r="D59" s="94">
        <f t="shared" si="0"/>
        <v>99</v>
      </c>
      <c r="E59" s="35"/>
      <c r="F59" s="35"/>
      <c r="G59" s="35"/>
      <c r="H59" s="35"/>
      <c r="I59" s="35"/>
      <c r="J59" s="38">
        <v>13.68</v>
      </c>
      <c r="K59" s="38">
        <v>13.68</v>
      </c>
      <c r="L59" s="38">
        <v>14.01</v>
      </c>
      <c r="M59">
        <v>70.290000000000006</v>
      </c>
      <c r="N59">
        <v>173.54</v>
      </c>
      <c r="O59">
        <v>53.03</v>
      </c>
      <c r="P59">
        <v>1.63</v>
      </c>
      <c r="Q59">
        <v>7.2</v>
      </c>
      <c r="R59" s="94">
        <v>33</v>
      </c>
      <c r="S59" s="94">
        <v>33</v>
      </c>
      <c r="T59" s="94">
        <v>33</v>
      </c>
      <c r="U59">
        <v>2.38</v>
      </c>
      <c r="V59">
        <v>97.78</v>
      </c>
      <c r="W59">
        <v>2</v>
      </c>
      <c r="X59">
        <v>20</v>
      </c>
      <c r="Y59">
        <v>6.66</v>
      </c>
      <c r="Z59">
        <v>6.67</v>
      </c>
      <c r="AA59">
        <v>232.02</v>
      </c>
      <c r="AB59">
        <v>46.4</v>
      </c>
      <c r="AC59">
        <v>88</v>
      </c>
      <c r="AD59">
        <v>38</v>
      </c>
      <c r="AE59">
        <v>78</v>
      </c>
      <c r="AF59">
        <v>37</v>
      </c>
      <c r="AG59">
        <v>6.66</v>
      </c>
      <c r="AH59">
        <v>11.67</v>
      </c>
      <c r="AI59">
        <v>11.66</v>
      </c>
      <c r="AJ59">
        <v>30.78</v>
      </c>
      <c r="AK59">
        <v>168</v>
      </c>
      <c r="AL59">
        <v>72</v>
      </c>
    </row>
    <row r="60" spans="1:38">
      <c r="A60" t="s">
        <v>102</v>
      </c>
      <c r="B60" s="35">
        <v>171.26</v>
      </c>
      <c r="C60" s="35">
        <v>57.56</v>
      </c>
      <c r="D60" s="94">
        <f t="shared" si="0"/>
        <v>99</v>
      </c>
      <c r="E60" s="35"/>
      <c r="F60" s="35"/>
      <c r="G60" s="35"/>
      <c r="H60" s="35"/>
      <c r="I60" s="35"/>
      <c r="J60" s="38">
        <v>13.11</v>
      </c>
      <c r="K60" s="38">
        <v>13.11</v>
      </c>
      <c r="L60" s="38">
        <v>13.45</v>
      </c>
      <c r="M60">
        <v>70.290000000000006</v>
      </c>
      <c r="N60">
        <v>212.1</v>
      </c>
      <c r="O60">
        <v>53.03</v>
      </c>
      <c r="P60">
        <v>1.63</v>
      </c>
      <c r="Q60">
        <v>7.2</v>
      </c>
      <c r="R60" s="94">
        <v>33</v>
      </c>
      <c r="S60" s="94">
        <v>33</v>
      </c>
      <c r="T60" s="94">
        <v>33</v>
      </c>
      <c r="U60">
        <v>2.38</v>
      </c>
      <c r="V60">
        <v>92.13</v>
      </c>
      <c r="W60">
        <v>2</v>
      </c>
      <c r="X60">
        <v>20</v>
      </c>
      <c r="Y60">
        <v>6.66</v>
      </c>
      <c r="Z60">
        <v>6.67</v>
      </c>
      <c r="AA60">
        <v>222.9</v>
      </c>
      <c r="AB60">
        <v>44.58</v>
      </c>
      <c r="AC60">
        <v>83</v>
      </c>
      <c r="AD60">
        <v>37</v>
      </c>
      <c r="AE60">
        <v>75</v>
      </c>
      <c r="AF60">
        <v>36</v>
      </c>
      <c r="AG60">
        <v>6.66</v>
      </c>
      <c r="AH60">
        <v>11.67</v>
      </c>
      <c r="AI60">
        <v>11.66</v>
      </c>
      <c r="AJ60">
        <v>30.78</v>
      </c>
      <c r="AK60">
        <v>158</v>
      </c>
      <c r="AL60">
        <v>67</v>
      </c>
    </row>
    <row r="61" spans="1:38">
      <c r="A61" t="s">
        <v>103</v>
      </c>
      <c r="B61" s="35">
        <v>171.26</v>
      </c>
      <c r="C61" s="35">
        <v>57.56</v>
      </c>
      <c r="D61" s="94">
        <f t="shared" si="0"/>
        <v>99</v>
      </c>
      <c r="E61" s="35"/>
      <c r="F61" s="35"/>
      <c r="G61" s="35"/>
      <c r="H61" s="35"/>
      <c r="I61" s="35"/>
      <c r="J61" s="38">
        <v>12.5</v>
      </c>
      <c r="K61" s="38">
        <v>12.5</v>
      </c>
      <c r="L61" s="38">
        <v>12.82</v>
      </c>
      <c r="M61">
        <v>70.290000000000006</v>
      </c>
      <c r="N61">
        <v>250.67</v>
      </c>
      <c r="O61">
        <v>53.03</v>
      </c>
      <c r="P61">
        <v>1.63</v>
      </c>
      <c r="Q61">
        <v>7.2</v>
      </c>
      <c r="R61" s="94">
        <v>33</v>
      </c>
      <c r="S61" s="94">
        <v>33</v>
      </c>
      <c r="T61" s="94">
        <v>33</v>
      </c>
      <c r="U61">
        <v>2.38</v>
      </c>
      <c r="V61">
        <v>85.95</v>
      </c>
      <c r="W61">
        <v>2</v>
      </c>
      <c r="X61">
        <v>20</v>
      </c>
      <c r="Y61">
        <v>6.66</v>
      </c>
      <c r="Z61">
        <v>6.67</v>
      </c>
      <c r="AA61">
        <v>211.73</v>
      </c>
      <c r="AB61">
        <v>42.34</v>
      </c>
      <c r="AC61">
        <v>77</v>
      </c>
      <c r="AD61">
        <v>35</v>
      </c>
      <c r="AE61">
        <v>69</v>
      </c>
      <c r="AF61">
        <v>33</v>
      </c>
      <c r="AG61">
        <v>6.66</v>
      </c>
      <c r="AH61">
        <v>11.67</v>
      </c>
      <c r="AI61">
        <v>11.66</v>
      </c>
      <c r="AJ61">
        <v>30.28</v>
      </c>
      <c r="AK61">
        <v>147</v>
      </c>
      <c r="AL61">
        <v>63</v>
      </c>
    </row>
    <row r="62" spans="1:38">
      <c r="A62" t="s">
        <v>104</v>
      </c>
      <c r="B62" s="35">
        <v>171.26</v>
      </c>
      <c r="C62" s="35">
        <v>57.56</v>
      </c>
      <c r="D62" s="94">
        <f t="shared" si="0"/>
        <v>99</v>
      </c>
      <c r="E62" s="35"/>
      <c r="F62" s="35"/>
      <c r="G62" s="35"/>
      <c r="H62" s="35"/>
      <c r="I62" s="35"/>
      <c r="J62" s="38">
        <v>11.69</v>
      </c>
      <c r="K62" s="38">
        <v>11.69</v>
      </c>
      <c r="L62" s="38">
        <v>11.98</v>
      </c>
      <c r="M62">
        <v>70.290000000000006</v>
      </c>
      <c r="N62">
        <v>250.67</v>
      </c>
      <c r="O62">
        <v>53.03</v>
      </c>
      <c r="P62">
        <v>1.63</v>
      </c>
      <c r="Q62">
        <v>7.2</v>
      </c>
      <c r="R62" s="94">
        <v>33</v>
      </c>
      <c r="S62" s="94">
        <v>33</v>
      </c>
      <c r="T62" s="94">
        <v>33</v>
      </c>
      <c r="U62">
        <v>2.38</v>
      </c>
      <c r="V62">
        <v>79.5</v>
      </c>
      <c r="W62">
        <v>2</v>
      </c>
      <c r="X62">
        <v>20</v>
      </c>
      <c r="Y62">
        <v>6.66</v>
      </c>
      <c r="Z62">
        <v>6.67</v>
      </c>
      <c r="AA62">
        <v>200.32</v>
      </c>
      <c r="AB62">
        <v>40.06</v>
      </c>
      <c r="AC62">
        <v>72</v>
      </c>
      <c r="AD62">
        <v>34</v>
      </c>
      <c r="AE62">
        <v>64</v>
      </c>
      <c r="AF62">
        <v>30</v>
      </c>
      <c r="AG62">
        <v>6.66</v>
      </c>
      <c r="AH62">
        <v>11.67</v>
      </c>
      <c r="AI62">
        <v>11.66</v>
      </c>
      <c r="AJ62">
        <v>30.28</v>
      </c>
      <c r="AK62">
        <v>137</v>
      </c>
      <c r="AL62">
        <v>58</v>
      </c>
    </row>
    <row r="63" spans="1:38">
      <c r="A63" t="s">
        <v>105</v>
      </c>
      <c r="B63" s="35">
        <v>171.26</v>
      </c>
      <c r="C63" s="35">
        <v>57.56</v>
      </c>
      <c r="D63" s="94">
        <f t="shared" si="0"/>
        <v>99</v>
      </c>
      <c r="E63" s="35"/>
      <c r="F63" s="35"/>
      <c r="G63" s="35"/>
      <c r="H63" s="35"/>
      <c r="I63" s="35"/>
      <c r="J63" s="38">
        <v>10.76</v>
      </c>
      <c r="K63" s="38">
        <v>10.76</v>
      </c>
      <c r="L63" s="38">
        <v>11.03</v>
      </c>
      <c r="M63">
        <v>70.290000000000006</v>
      </c>
      <c r="N63">
        <v>250.67</v>
      </c>
      <c r="O63">
        <v>53.03</v>
      </c>
      <c r="P63">
        <v>1.63</v>
      </c>
      <c r="Q63">
        <v>7.2</v>
      </c>
      <c r="R63" s="94">
        <v>33</v>
      </c>
      <c r="S63" s="94">
        <v>33</v>
      </c>
      <c r="T63" s="94">
        <v>33</v>
      </c>
      <c r="U63">
        <v>2.5299999999999998</v>
      </c>
      <c r="V63">
        <v>73.5</v>
      </c>
      <c r="W63">
        <v>2.04</v>
      </c>
      <c r="X63">
        <v>20</v>
      </c>
      <c r="Y63">
        <v>6.66</v>
      </c>
      <c r="Z63">
        <v>6.67</v>
      </c>
      <c r="AA63">
        <v>186.85</v>
      </c>
      <c r="AB63">
        <v>37.369999999999997</v>
      </c>
      <c r="AC63">
        <v>60</v>
      </c>
      <c r="AD63">
        <v>30</v>
      </c>
      <c r="AE63">
        <v>57</v>
      </c>
      <c r="AF63">
        <v>27</v>
      </c>
      <c r="AG63">
        <v>6.66</v>
      </c>
      <c r="AH63">
        <v>11.67</v>
      </c>
      <c r="AI63">
        <v>11.66</v>
      </c>
      <c r="AJ63">
        <v>30.78</v>
      </c>
      <c r="AK63">
        <v>123</v>
      </c>
      <c r="AL63">
        <v>52</v>
      </c>
    </row>
    <row r="64" spans="1:38">
      <c r="A64" t="s">
        <v>106</v>
      </c>
      <c r="B64" s="35">
        <v>171.26</v>
      </c>
      <c r="C64" s="35">
        <v>57.56</v>
      </c>
      <c r="D64" s="94">
        <f t="shared" si="0"/>
        <v>99</v>
      </c>
      <c r="E64" s="35"/>
      <c r="F64" s="35"/>
      <c r="G64" s="35"/>
      <c r="H64" s="35"/>
      <c r="I64" s="35"/>
      <c r="J64" s="38">
        <v>9.68</v>
      </c>
      <c r="K64" s="38">
        <v>9.68</v>
      </c>
      <c r="L64" s="38">
        <v>9.92</v>
      </c>
      <c r="M64">
        <v>70.290000000000006</v>
      </c>
      <c r="N64">
        <v>250.67</v>
      </c>
      <c r="O64">
        <v>53.03</v>
      </c>
      <c r="P64">
        <v>1.63</v>
      </c>
      <c r="Q64">
        <v>7.2</v>
      </c>
      <c r="R64" s="94">
        <v>33</v>
      </c>
      <c r="S64" s="94">
        <v>33</v>
      </c>
      <c r="T64" s="94">
        <v>33</v>
      </c>
      <c r="U64">
        <v>2.5299999999999998</v>
      </c>
      <c r="V64">
        <v>66.11</v>
      </c>
      <c r="W64">
        <v>2.04</v>
      </c>
      <c r="X64">
        <v>20</v>
      </c>
      <c r="Y64">
        <v>6.66</v>
      </c>
      <c r="Z64">
        <v>6.67</v>
      </c>
      <c r="AA64">
        <v>171.39</v>
      </c>
      <c r="AB64">
        <v>34.28</v>
      </c>
      <c r="AC64">
        <v>55</v>
      </c>
      <c r="AD64">
        <v>27</v>
      </c>
      <c r="AE64">
        <v>50</v>
      </c>
      <c r="AF64">
        <v>24</v>
      </c>
      <c r="AG64">
        <v>6.66</v>
      </c>
      <c r="AH64">
        <v>11.67</v>
      </c>
      <c r="AI64">
        <v>11.66</v>
      </c>
      <c r="AJ64">
        <v>30.78</v>
      </c>
      <c r="AK64">
        <v>109</v>
      </c>
      <c r="AL64">
        <v>46</v>
      </c>
    </row>
    <row r="65" spans="1:38">
      <c r="A65" t="s">
        <v>107</v>
      </c>
      <c r="B65" s="35">
        <v>227.12</v>
      </c>
      <c r="C65" s="35">
        <v>76.44</v>
      </c>
      <c r="D65" s="94">
        <f t="shared" si="0"/>
        <v>99</v>
      </c>
      <c r="E65" s="35"/>
      <c r="F65" s="35"/>
      <c r="G65" s="35"/>
      <c r="H65" s="35"/>
      <c r="I65" s="35"/>
      <c r="J65" s="38">
        <v>8.69</v>
      </c>
      <c r="K65" s="38">
        <v>8.69</v>
      </c>
      <c r="L65" s="38">
        <v>8.9</v>
      </c>
      <c r="M65">
        <v>66.14</v>
      </c>
      <c r="N65">
        <v>272.60000000000002</v>
      </c>
      <c r="O65">
        <v>53.03</v>
      </c>
      <c r="P65">
        <v>1.63</v>
      </c>
      <c r="Q65">
        <v>7.6</v>
      </c>
      <c r="R65" s="94">
        <v>33</v>
      </c>
      <c r="S65" s="94">
        <v>33</v>
      </c>
      <c r="T65" s="94">
        <v>33</v>
      </c>
      <c r="U65">
        <v>2.5299999999999998</v>
      </c>
      <c r="V65">
        <v>58.18</v>
      </c>
      <c r="W65">
        <v>2.04</v>
      </c>
      <c r="X65">
        <v>20</v>
      </c>
      <c r="Y65">
        <v>6.66</v>
      </c>
      <c r="Z65">
        <v>6.67</v>
      </c>
      <c r="AA65">
        <v>155.63999999999999</v>
      </c>
      <c r="AB65">
        <v>31.13</v>
      </c>
      <c r="AC65">
        <v>47</v>
      </c>
      <c r="AD65">
        <v>24</v>
      </c>
      <c r="AE65">
        <v>41</v>
      </c>
      <c r="AF65">
        <v>19</v>
      </c>
      <c r="AG65">
        <v>6.66</v>
      </c>
      <c r="AH65">
        <v>11.67</v>
      </c>
      <c r="AI65">
        <v>11.66</v>
      </c>
      <c r="AJ65">
        <v>30.78</v>
      </c>
      <c r="AK65">
        <v>93</v>
      </c>
      <c r="AL65">
        <v>40</v>
      </c>
    </row>
    <row r="66" spans="1:38">
      <c r="A66" t="s">
        <v>108</v>
      </c>
      <c r="B66" s="35">
        <v>227.12</v>
      </c>
      <c r="C66" s="35">
        <v>76.44</v>
      </c>
      <c r="D66" s="94">
        <f t="shared" si="0"/>
        <v>99</v>
      </c>
      <c r="E66" s="35"/>
      <c r="F66" s="35"/>
      <c r="G66" s="35"/>
      <c r="H66" s="35"/>
      <c r="I66" s="35"/>
      <c r="J66" s="38">
        <v>7.76</v>
      </c>
      <c r="K66" s="38">
        <v>7.76</v>
      </c>
      <c r="L66" s="38">
        <v>7.96</v>
      </c>
      <c r="M66">
        <v>66.14</v>
      </c>
      <c r="N66">
        <v>272.60000000000002</v>
      </c>
      <c r="O66">
        <v>53.03</v>
      </c>
      <c r="P66">
        <v>1.63</v>
      </c>
      <c r="Q66">
        <v>8</v>
      </c>
      <c r="R66" s="94">
        <v>33</v>
      </c>
      <c r="S66" s="94">
        <v>33</v>
      </c>
      <c r="T66" s="94">
        <v>33</v>
      </c>
      <c r="U66">
        <v>2.5299999999999998</v>
      </c>
      <c r="V66">
        <v>50.02</v>
      </c>
      <c r="W66">
        <v>2.04</v>
      </c>
      <c r="X66">
        <v>20</v>
      </c>
      <c r="Y66">
        <v>6.66</v>
      </c>
      <c r="Z66">
        <v>6.67</v>
      </c>
      <c r="AA66">
        <v>138.47999999999999</v>
      </c>
      <c r="AB66">
        <v>27.7</v>
      </c>
      <c r="AC66">
        <v>40</v>
      </c>
      <c r="AD66">
        <v>22</v>
      </c>
      <c r="AE66">
        <v>32</v>
      </c>
      <c r="AF66">
        <v>16</v>
      </c>
      <c r="AG66">
        <v>6.66</v>
      </c>
      <c r="AH66">
        <v>11.67</v>
      </c>
      <c r="AI66">
        <v>11.66</v>
      </c>
      <c r="AJ66">
        <v>30.78</v>
      </c>
      <c r="AK66">
        <v>81</v>
      </c>
      <c r="AL66">
        <v>34</v>
      </c>
    </row>
    <row r="67" spans="1:38">
      <c r="A67" t="s">
        <v>109</v>
      </c>
      <c r="B67" s="35">
        <v>227.12</v>
      </c>
      <c r="C67" s="35">
        <v>76.44</v>
      </c>
      <c r="D67" s="94">
        <f t="shared" si="0"/>
        <v>96</v>
      </c>
      <c r="E67" s="35"/>
      <c r="F67" s="35"/>
      <c r="G67" s="35"/>
      <c r="H67" s="35"/>
      <c r="I67" s="35"/>
      <c r="J67" s="38">
        <v>6.93</v>
      </c>
      <c r="K67" s="38">
        <v>6.93</v>
      </c>
      <c r="L67" s="38">
        <v>7.11</v>
      </c>
      <c r="M67">
        <v>66.14</v>
      </c>
      <c r="N67">
        <v>272.60000000000002</v>
      </c>
      <c r="O67">
        <v>53.03</v>
      </c>
      <c r="P67">
        <v>1.71</v>
      </c>
      <c r="Q67">
        <v>8.6</v>
      </c>
      <c r="R67" s="94">
        <v>33</v>
      </c>
      <c r="S67" s="94">
        <v>30</v>
      </c>
      <c r="T67" s="94">
        <v>33</v>
      </c>
      <c r="U67">
        <v>2.46</v>
      </c>
      <c r="V67">
        <v>40.659999999999997</v>
      </c>
      <c r="W67">
        <v>2.04</v>
      </c>
      <c r="X67">
        <v>20</v>
      </c>
      <c r="Y67">
        <v>6.66</v>
      </c>
      <c r="Z67">
        <v>6.67</v>
      </c>
      <c r="AA67">
        <v>111.93</v>
      </c>
      <c r="AB67">
        <v>22.38</v>
      </c>
      <c r="AC67">
        <v>33</v>
      </c>
      <c r="AD67">
        <v>17</v>
      </c>
      <c r="AE67">
        <v>26</v>
      </c>
      <c r="AF67">
        <v>12</v>
      </c>
      <c r="AG67">
        <v>6.66</v>
      </c>
      <c r="AH67">
        <v>13.33</v>
      </c>
      <c r="AI67">
        <v>13.33</v>
      </c>
      <c r="AJ67">
        <v>30.78</v>
      </c>
      <c r="AK67">
        <v>67</v>
      </c>
      <c r="AL67">
        <v>28</v>
      </c>
    </row>
    <row r="68" spans="1:38">
      <c r="A68" t="s">
        <v>110</v>
      </c>
      <c r="B68" s="35">
        <v>227.12</v>
      </c>
      <c r="C68" s="35">
        <v>76.44</v>
      </c>
      <c r="D68" s="94">
        <f t="shared" ref="D68:D98" si="1">R68+S68+T68</f>
        <v>86</v>
      </c>
      <c r="E68" s="35"/>
      <c r="F68" s="35"/>
      <c r="G68" s="35"/>
      <c r="H68" s="35"/>
      <c r="I68" s="35"/>
      <c r="J68" s="38">
        <v>6.09</v>
      </c>
      <c r="K68" s="38">
        <v>6.09</v>
      </c>
      <c r="L68" s="38">
        <v>6.25</v>
      </c>
      <c r="M68">
        <v>66.14</v>
      </c>
      <c r="N68">
        <v>272.60000000000002</v>
      </c>
      <c r="O68">
        <v>53.03</v>
      </c>
      <c r="P68">
        <v>1.71</v>
      </c>
      <c r="Q68">
        <v>9</v>
      </c>
      <c r="R68" s="94">
        <v>33</v>
      </c>
      <c r="S68" s="94">
        <v>20</v>
      </c>
      <c r="T68" s="94">
        <v>33</v>
      </c>
      <c r="U68">
        <v>2.46</v>
      </c>
      <c r="V68">
        <v>30.64</v>
      </c>
      <c r="W68">
        <v>2.04</v>
      </c>
      <c r="X68">
        <v>20</v>
      </c>
      <c r="Y68">
        <v>6.66</v>
      </c>
      <c r="Z68">
        <v>6.67</v>
      </c>
      <c r="AA68">
        <v>91.96</v>
      </c>
      <c r="AB68">
        <v>18.39</v>
      </c>
      <c r="AC68">
        <v>27</v>
      </c>
      <c r="AD68">
        <v>13</v>
      </c>
      <c r="AE68">
        <v>18</v>
      </c>
      <c r="AF68">
        <v>9</v>
      </c>
      <c r="AG68">
        <v>6.66</v>
      </c>
      <c r="AH68">
        <v>14</v>
      </c>
      <c r="AI68">
        <v>14</v>
      </c>
      <c r="AJ68">
        <v>31.29</v>
      </c>
      <c r="AK68">
        <v>46</v>
      </c>
      <c r="AL68">
        <v>19</v>
      </c>
    </row>
    <row r="69" spans="1:38">
      <c r="A69" t="s">
        <v>111</v>
      </c>
      <c r="B69" s="35">
        <v>261.75</v>
      </c>
      <c r="C69" s="35">
        <v>86.96</v>
      </c>
      <c r="D69" s="94">
        <f t="shared" si="1"/>
        <v>60.629999999999995</v>
      </c>
      <c r="E69" s="35"/>
      <c r="F69" s="35"/>
      <c r="G69" s="35"/>
      <c r="H69" s="35"/>
      <c r="I69" s="35"/>
      <c r="J69" s="38">
        <v>5.25</v>
      </c>
      <c r="K69" s="38">
        <v>5.25</v>
      </c>
      <c r="L69" s="38">
        <v>5.38</v>
      </c>
      <c r="M69">
        <v>83.12</v>
      </c>
      <c r="N69">
        <v>272.60000000000002</v>
      </c>
      <c r="O69">
        <v>100.44</v>
      </c>
      <c r="P69">
        <v>2.0099999999999998</v>
      </c>
      <c r="Q69">
        <v>7</v>
      </c>
      <c r="R69" s="94">
        <v>24.04</v>
      </c>
      <c r="S69" s="94">
        <v>10</v>
      </c>
      <c r="T69" s="94">
        <v>26.59</v>
      </c>
      <c r="U69">
        <v>2.46</v>
      </c>
      <c r="V69">
        <v>19.93</v>
      </c>
      <c r="W69">
        <v>2.04</v>
      </c>
      <c r="X69">
        <v>20</v>
      </c>
      <c r="Y69">
        <v>6.66</v>
      </c>
      <c r="Z69">
        <v>6.67</v>
      </c>
      <c r="AA69">
        <v>71.849999999999994</v>
      </c>
      <c r="AB69">
        <v>14.37</v>
      </c>
      <c r="AC69">
        <v>20</v>
      </c>
      <c r="AD69">
        <v>9</v>
      </c>
      <c r="AE69">
        <v>11</v>
      </c>
      <c r="AF69">
        <v>5</v>
      </c>
      <c r="AG69">
        <v>6.66</v>
      </c>
      <c r="AH69">
        <v>15.33</v>
      </c>
      <c r="AI69">
        <v>15.33</v>
      </c>
      <c r="AJ69">
        <v>31.29</v>
      </c>
      <c r="AK69">
        <v>32</v>
      </c>
      <c r="AL69">
        <v>13</v>
      </c>
    </row>
    <row r="70" spans="1:38">
      <c r="A70" t="s">
        <v>112</v>
      </c>
      <c r="B70" s="35">
        <v>261.75</v>
      </c>
      <c r="C70" s="35">
        <v>86.96</v>
      </c>
      <c r="D70" s="94">
        <f t="shared" si="1"/>
        <v>38.770000000000003</v>
      </c>
      <c r="E70" s="35"/>
      <c r="F70" s="35"/>
      <c r="G70" s="35"/>
      <c r="H70" s="35"/>
      <c r="I70" s="35"/>
      <c r="J70" s="38">
        <v>4.4400000000000004</v>
      </c>
      <c r="K70" s="38">
        <v>4.4400000000000004</v>
      </c>
      <c r="L70" s="38">
        <v>4.55</v>
      </c>
      <c r="M70">
        <v>115.27</v>
      </c>
      <c r="N70">
        <v>272.60000000000002</v>
      </c>
      <c r="O70">
        <v>100.44</v>
      </c>
      <c r="P70">
        <v>2.0099999999999998</v>
      </c>
      <c r="Q70">
        <v>7</v>
      </c>
      <c r="R70" s="94">
        <v>14.63</v>
      </c>
      <c r="S70" s="94">
        <v>5</v>
      </c>
      <c r="T70" s="94">
        <v>19.14</v>
      </c>
      <c r="U70">
        <v>2.46</v>
      </c>
      <c r="V70">
        <v>13.01</v>
      </c>
      <c r="W70">
        <v>2.04</v>
      </c>
      <c r="X70">
        <v>20</v>
      </c>
      <c r="Y70">
        <v>6.66</v>
      </c>
      <c r="Z70">
        <v>6.67</v>
      </c>
      <c r="AA70">
        <v>51.17</v>
      </c>
      <c r="AB70">
        <v>10.23</v>
      </c>
      <c r="AC70">
        <v>13</v>
      </c>
      <c r="AD70">
        <v>8</v>
      </c>
      <c r="AE70">
        <v>7</v>
      </c>
      <c r="AF70">
        <v>3</v>
      </c>
      <c r="AG70">
        <v>6.66</v>
      </c>
      <c r="AH70">
        <v>16.670000000000002</v>
      </c>
      <c r="AI70">
        <v>16.670000000000002</v>
      </c>
      <c r="AJ70">
        <v>31.29</v>
      </c>
      <c r="AK70">
        <v>18</v>
      </c>
      <c r="AL70">
        <v>7</v>
      </c>
    </row>
    <row r="71" spans="1:38">
      <c r="A71" t="s">
        <v>113</v>
      </c>
      <c r="B71" s="35">
        <v>261.75</v>
      </c>
      <c r="C71" s="35">
        <v>86.96</v>
      </c>
      <c r="D71" s="94">
        <f t="shared" si="1"/>
        <v>17.939999999999998</v>
      </c>
      <c r="E71" s="35"/>
      <c r="F71" s="35"/>
      <c r="G71" s="35"/>
      <c r="H71" s="35"/>
      <c r="I71" s="35"/>
      <c r="J71" s="38">
        <v>3.69</v>
      </c>
      <c r="K71" s="38">
        <v>3.69</v>
      </c>
      <c r="L71" s="38">
        <v>3.77</v>
      </c>
      <c r="M71">
        <v>115.27</v>
      </c>
      <c r="N71">
        <v>272.60000000000002</v>
      </c>
      <c r="O71">
        <v>100.44</v>
      </c>
      <c r="P71">
        <v>2.0099999999999998</v>
      </c>
      <c r="Q71">
        <v>7</v>
      </c>
      <c r="R71" s="94">
        <v>7.11</v>
      </c>
      <c r="S71" s="94">
        <v>1</v>
      </c>
      <c r="T71" s="94">
        <v>9.83</v>
      </c>
      <c r="U71">
        <v>2.6</v>
      </c>
      <c r="V71">
        <v>6.54</v>
      </c>
      <c r="W71">
        <v>2.04</v>
      </c>
      <c r="X71">
        <v>20</v>
      </c>
      <c r="Y71">
        <v>6.66</v>
      </c>
      <c r="Z71">
        <v>6.67</v>
      </c>
      <c r="AA71">
        <v>30.13</v>
      </c>
      <c r="AB71">
        <v>6.02</v>
      </c>
      <c r="AC71">
        <v>10</v>
      </c>
      <c r="AD71">
        <v>7</v>
      </c>
      <c r="AE71">
        <v>3</v>
      </c>
      <c r="AF71">
        <v>2</v>
      </c>
      <c r="AG71">
        <v>6.66</v>
      </c>
      <c r="AH71">
        <v>17.329999999999998</v>
      </c>
      <c r="AI71">
        <v>17.329999999999998</v>
      </c>
      <c r="AJ71">
        <v>31.29</v>
      </c>
      <c r="AK71">
        <v>11</v>
      </c>
      <c r="AL71">
        <v>4</v>
      </c>
    </row>
    <row r="72" spans="1:38">
      <c r="A72" t="s">
        <v>114</v>
      </c>
      <c r="B72" s="35">
        <v>261.75</v>
      </c>
      <c r="C72" s="35">
        <v>86.96</v>
      </c>
      <c r="D72" s="94">
        <f t="shared" si="1"/>
        <v>6.66</v>
      </c>
      <c r="E72" s="35"/>
      <c r="F72" s="35"/>
      <c r="G72" s="35"/>
      <c r="H72" s="35"/>
      <c r="I72" s="35"/>
      <c r="J72" s="38">
        <v>2.95</v>
      </c>
      <c r="K72" s="38">
        <v>2.95</v>
      </c>
      <c r="L72" s="38">
        <v>3.03</v>
      </c>
      <c r="M72">
        <v>115.27</v>
      </c>
      <c r="N72">
        <v>272.60000000000002</v>
      </c>
      <c r="O72">
        <v>100.44</v>
      </c>
      <c r="P72">
        <v>2.0099999999999998</v>
      </c>
      <c r="Q72">
        <v>7</v>
      </c>
      <c r="R72" s="94">
        <v>3.34</v>
      </c>
      <c r="S72" s="94">
        <v>0</v>
      </c>
      <c r="T72" s="94">
        <v>3.32</v>
      </c>
      <c r="U72">
        <v>2.6</v>
      </c>
      <c r="V72">
        <v>0</v>
      </c>
      <c r="W72">
        <v>2.04</v>
      </c>
      <c r="X72">
        <v>20</v>
      </c>
      <c r="Y72">
        <v>6.66</v>
      </c>
      <c r="Z72">
        <v>6.67</v>
      </c>
      <c r="AA72">
        <v>16.940000000000001</v>
      </c>
      <c r="AB72">
        <v>3.39</v>
      </c>
      <c r="AC72">
        <v>7</v>
      </c>
      <c r="AD72">
        <v>5</v>
      </c>
      <c r="AE72">
        <v>1</v>
      </c>
      <c r="AF72">
        <v>0</v>
      </c>
      <c r="AG72">
        <v>6.66</v>
      </c>
      <c r="AH72">
        <v>18</v>
      </c>
      <c r="AI72">
        <v>18</v>
      </c>
      <c r="AJ72">
        <v>31.29</v>
      </c>
      <c r="AK72">
        <v>7</v>
      </c>
      <c r="AL72">
        <v>3</v>
      </c>
    </row>
    <row r="73" spans="1:38">
      <c r="A73" t="s">
        <v>115</v>
      </c>
      <c r="B73" s="35">
        <v>261.75</v>
      </c>
      <c r="C73" s="35">
        <v>86.96</v>
      </c>
      <c r="D73" s="94">
        <f t="shared" si="1"/>
        <v>2.83</v>
      </c>
      <c r="E73" s="35"/>
      <c r="F73" s="35"/>
      <c r="G73" s="35"/>
      <c r="H73" s="35"/>
      <c r="I73" s="35"/>
      <c r="J73" s="38">
        <v>2.23</v>
      </c>
      <c r="K73" s="38">
        <v>2.23</v>
      </c>
      <c r="L73" s="38">
        <v>2.2799999999999998</v>
      </c>
      <c r="M73">
        <v>115.27</v>
      </c>
      <c r="N73">
        <v>272.60000000000002</v>
      </c>
      <c r="O73">
        <v>87.85</v>
      </c>
      <c r="P73">
        <v>2.0099999999999998</v>
      </c>
      <c r="Q73">
        <v>7</v>
      </c>
      <c r="R73" s="94">
        <v>1.89</v>
      </c>
      <c r="S73" s="94">
        <v>0</v>
      </c>
      <c r="T73" s="94">
        <v>0.94</v>
      </c>
      <c r="U73">
        <v>2.6</v>
      </c>
      <c r="V73">
        <v>0</v>
      </c>
      <c r="W73">
        <v>2.04</v>
      </c>
      <c r="X73">
        <v>20</v>
      </c>
      <c r="Y73">
        <v>6.66</v>
      </c>
      <c r="Z73">
        <v>6.67</v>
      </c>
      <c r="AA73">
        <v>7.53</v>
      </c>
      <c r="AB73">
        <v>1.51</v>
      </c>
      <c r="AC73">
        <v>4</v>
      </c>
      <c r="AD73">
        <v>2</v>
      </c>
      <c r="AE73">
        <v>0</v>
      </c>
      <c r="AF73">
        <v>0</v>
      </c>
      <c r="AG73">
        <v>6.66</v>
      </c>
      <c r="AH73">
        <v>19.329999999999998</v>
      </c>
      <c r="AI73">
        <v>19.329999999999998</v>
      </c>
      <c r="AJ73">
        <v>31.29</v>
      </c>
      <c r="AK73">
        <v>2</v>
      </c>
      <c r="AL73">
        <v>1</v>
      </c>
    </row>
    <row r="74" spans="1:38">
      <c r="A74" t="s">
        <v>116</v>
      </c>
      <c r="B74" s="35">
        <v>261.75</v>
      </c>
      <c r="C74" s="35">
        <v>86.96</v>
      </c>
      <c r="D74" s="94">
        <f t="shared" si="1"/>
        <v>1.59</v>
      </c>
      <c r="E74" s="35"/>
      <c r="F74" s="35"/>
      <c r="G74" s="35"/>
      <c r="H74" s="35"/>
      <c r="I74" s="35"/>
      <c r="J74" s="38">
        <v>1.49</v>
      </c>
      <c r="K74" s="38">
        <v>1.49</v>
      </c>
      <c r="L74" s="38">
        <v>1.52</v>
      </c>
      <c r="M74">
        <v>115.27</v>
      </c>
      <c r="N74">
        <v>272.60000000000002</v>
      </c>
      <c r="O74">
        <v>87.85</v>
      </c>
      <c r="P74">
        <v>2.0099999999999998</v>
      </c>
      <c r="Q74">
        <v>7</v>
      </c>
      <c r="R74" s="94">
        <v>0.8</v>
      </c>
      <c r="S74" s="94">
        <v>0</v>
      </c>
      <c r="T74" s="94">
        <v>0.79</v>
      </c>
      <c r="U74">
        <v>2.6</v>
      </c>
      <c r="V74">
        <v>0</v>
      </c>
      <c r="W74">
        <v>2.04</v>
      </c>
      <c r="X74">
        <v>20</v>
      </c>
      <c r="Y74">
        <v>6.66</v>
      </c>
      <c r="Z74">
        <v>6.67</v>
      </c>
      <c r="AA74">
        <v>1.55</v>
      </c>
      <c r="AB74">
        <v>0.31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20</v>
      </c>
      <c r="AI74">
        <v>20</v>
      </c>
      <c r="AJ74">
        <v>31.29</v>
      </c>
      <c r="AK74">
        <v>1</v>
      </c>
      <c r="AL74">
        <v>0</v>
      </c>
    </row>
    <row r="75" spans="1:38">
      <c r="A75" t="s">
        <v>117</v>
      </c>
      <c r="B75" s="35">
        <v>261.75</v>
      </c>
      <c r="C75" s="35">
        <v>86.96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0.87</v>
      </c>
      <c r="M75">
        <v>115.27</v>
      </c>
      <c r="N75">
        <v>272.60000000000002</v>
      </c>
      <c r="O75">
        <v>87.85</v>
      </c>
      <c r="P75">
        <v>2.17</v>
      </c>
      <c r="Q75">
        <v>7</v>
      </c>
      <c r="R75" s="94">
        <v>0</v>
      </c>
      <c r="S75" s="94">
        <v>0</v>
      </c>
      <c r="T75" s="94">
        <v>0</v>
      </c>
      <c r="U75">
        <v>2.6</v>
      </c>
      <c r="V75">
        <v>0</v>
      </c>
      <c r="W75">
        <v>2.04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20.87</v>
      </c>
      <c r="AI75">
        <v>20.87</v>
      </c>
      <c r="AJ75">
        <v>31.29</v>
      </c>
      <c r="AK75">
        <v>0</v>
      </c>
      <c r="AL75">
        <v>0</v>
      </c>
    </row>
    <row r="76" spans="1:38">
      <c r="A76" t="s">
        <v>118</v>
      </c>
      <c r="B76" s="35">
        <v>261.75</v>
      </c>
      <c r="C76" s="35">
        <v>86.96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115.27</v>
      </c>
      <c r="N76">
        <v>272.60000000000002</v>
      </c>
      <c r="O76">
        <v>87.85</v>
      </c>
      <c r="P76">
        <v>2.17</v>
      </c>
      <c r="Q76">
        <v>7</v>
      </c>
      <c r="R76" s="94">
        <v>0</v>
      </c>
      <c r="S76" s="94">
        <v>0</v>
      </c>
      <c r="T76" s="94">
        <v>0</v>
      </c>
      <c r="U76">
        <v>2.6</v>
      </c>
      <c r="V76">
        <v>0</v>
      </c>
      <c r="W76">
        <v>2.04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21.33</v>
      </c>
      <c r="AI76">
        <v>21.33</v>
      </c>
      <c r="AJ76">
        <v>31.29</v>
      </c>
      <c r="AK76">
        <v>0</v>
      </c>
      <c r="AL76">
        <v>0</v>
      </c>
    </row>
    <row r="77" spans="1:38">
      <c r="A77" t="s">
        <v>119</v>
      </c>
      <c r="B77" s="35">
        <v>261.75</v>
      </c>
      <c r="C77" s="35">
        <v>69.42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115.27</v>
      </c>
      <c r="N77">
        <v>272.60000000000002</v>
      </c>
      <c r="O77">
        <v>87.85</v>
      </c>
      <c r="P77">
        <v>2.17</v>
      </c>
      <c r="Q77">
        <v>7</v>
      </c>
      <c r="R77" s="94">
        <v>0</v>
      </c>
      <c r="S77" s="94">
        <v>0</v>
      </c>
      <c r="T77" s="94">
        <v>0</v>
      </c>
      <c r="U77">
        <v>2.6</v>
      </c>
      <c r="V77">
        <v>0</v>
      </c>
      <c r="W77">
        <v>2.04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22.67</v>
      </c>
      <c r="AI77">
        <v>22.67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261.75</v>
      </c>
      <c r="C78" s="35">
        <v>69.42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115.27</v>
      </c>
      <c r="N78">
        <v>272.60000000000002</v>
      </c>
      <c r="O78">
        <v>87.85</v>
      </c>
      <c r="P78">
        <v>2.17</v>
      </c>
      <c r="Q78">
        <v>7</v>
      </c>
      <c r="R78" s="94">
        <v>0</v>
      </c>
      <c r="S78" s="94">
        <v>0</v>
      </c>
      <c r="T78" s="94">
        <v>0</v>
      </c>
      <c r="U78">
        <v>2.6</v>
      </c>
      <c r="V78">
        <v>0</v>
      </c>
      <c r="W78">
        <v>2.04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24</v>
      </c>
      <c r="AI78">
        <v>24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261.75</v>
      </c>
      <c r="C79" s="35">
        <v>69.42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115.27</v>
      </c>
      <c r="N79">
        <v>272.60000000000002</v>
      </c>
      <c r="O79">
        <v>87.85</v>
      </c>
      <c r="P79">
        <v>2.0099999999999998</v>
      </c>
      <c r="Q79">
        <v>7</v>
      </c>
      <c r="R79" s="94">
        <v>0</v>
      </c>
      <c r="S79" s="94">
        <v>0</v>
      </c>
      <c r="T79" s="94">
        <v>0</v>
      </c>
      <c r="U79">
        <v>2.6</v>
      </c>
      <c r="V79">
        <v>0</v>
      </c>
      <c r="W79">
        <v>2.04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16.670000000000002</v>
      </c>
      <c r="AI79">
        <v>16.66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261.75</v>
      </c>
      <c r="C80" s="35">
        <v>69.42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115.27</v>
      </c>
      <c r="N80">
        <v>272.60000000000002</v>
      </c>
      <c r="O80">
        <v>87.85</v>
      </c>
      <c r="P80">
        <v>2.0099999999999998</v>
      </c>
      <c r="Q80">
        <v>7</v>
      </c>
      <c r="R80" s="94">
        <v>0</v>
      </c>
      <c r="S80" s="94">
        <v>0</v>
      </c>
      <c r="T80" s="94">
        <v>0</v>
      </c>
      <c r="U80">
        <v>2.6</v>
      </c>
      <c r="V80">
        <v>0</v>
      </c>
      <c r="W80">
        <v>2.04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16.670000000000002</v>
      </c>
      <c r="AI80">
        <v>16.66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261.75</v>
      </c>
      <c r="C81" s="35">
        <v>69.42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85.03</v>
      </c>
      <c r="N81">
        <v>272.60000000000002</v>
      </c>
      <c r="O81">
        <v>87.85</v>
      </c>
      <c r="P81">
        <v>1.55</v>
      </c>
      <c r="Q81">
        <v>7</v>
      </c>
      <c r="R81" s="94">
        <v>0</v>
      </c>
      <c r="S81" s="94">
        <v>0</v>
      </c>
      <c r="T81" s="94">
        <v>0</v>
      </c>
      <c r="U81">
        <v>2.6</v>
      </c>
      <c r="V81">
        <v>0</v>
      </c>
      <c r="W81">
        <v>2.04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261.75</v>
      </c>
      <c r="C82" s="35">
        <v>69.42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85.03</v>
      </c>
      <c r="N82">
        <v>272.60000000000002</v>
      </c>
      <c r="O82">
        <v>87.85</v>
      </c>
      <c r="P82">
        <v>1.55</v>
      </c>
      <c r="Q82">
        <v>7</v>
      </c>
      <c r="R82" s="94">
        <v>0</v>
      </c>
      <c r="S82" s="94">
        <v>0</v>
      </c>
      <c r="T82" s="94">
        <v>0</v>
      </c>
      <c r="U82">
        <v>2.6</v>
      </c>
      <c r="V82">
        <v>0</v>
      </c>
      <c r="W82">
        <v>2.04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14.67</v>
      </c>
      <c r="AI82">
        <v>14.67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205.88</v>
      </c>
      <c r="C83" s="35">
        <v>69.42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66.14</v>
      </c>
      <c r="N83">
        <v>272.60000000000002</v>
      </c>
      <c r="O83">
        <v>87.85</v>
      </c>
      <c r="P83">
        <v>1.55</v>
      </c>
      <c r="Q83">
        <v>7</v>
      </c>
      <c r="R83" s="94">
        <v>0</v>
      </c>
      <c r="S83" s="94">
        <v>0</v>
      </c>
      <c r="T83" s="94">
        <v>0</v>
      </c>
      <c r="U83">
        <v>2.38</v>
      </c>
      <c r="V83">
        <v>0</v>
      </c>
      <c r="W83">
        <v>2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14.67</v>
      </c>
      <c r="AI83">
        <v>14.67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225.17</v>
      </c>
      <c r="C84" s="35">
        <v>69.42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66.14</v>
      </c>
      <c r="N84">
        <v>272.60000000000002</v>
      </c>
      <c r="O84">
        <v>87.85</v>
      </c>
      <c r="P84">
        <v>1.55</v>
      </c>
      <c r="Q84">
        <v>7</v>
      </c>
      <c r="R84" s="94">
        <v>0</v>
      </c>
      <c r="S84" s="94">
        <v>0</v>
      </c>
      <c r="T84" s="94">
        <v>0</v>
      </c>
      <c r="U84">
        <v>2.38</v>
      </c>
      <c r="V84">
        <v>0</v>
      </c>
      <c r="W84">
        <v>2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14.67</v>
      </c>
      <c r="AI84">
        <v>14.67</v>
      </c>
      <c r="AJ84">
        <v>30.78</v>
      </c>
      <c r="AK84">
        <v>0</v>
      </c>
      <c r="AL84">
        <v>0</v>
      </c>
    </row>
    <row r="85" spans="1:38">
      <c r="A85" t="s">
        <v>127</v>
      </c>
      <c r="B85" s="35">
        <v>261.75</v>
      </c>
      <c r="C85" s="35">
        <v>69.42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66.14</v>
      </c>
      <c r="N85">
        <v>272.60000000000002</v>
      </c>
      <c r="O85">
        <v>87.85</v>
      </c>
      <c r="P85">
        <v>1.94</v>
      </c>
      <c r="Q85">
        <v>7</v>
      </c>
      <c r="R85" s="94">
        <v>0</v>
      </c>
      <c r="S85" s="94">
        <v>0</v>
      </c>
      <c r="T85" s="94">
        <v>0</v>
      </c>
      <c r="U85">
        <v>2.38</v>
      </c>
      <c r="V85">
        <v>0</v>
      </c>
      <c r="W85">
        <v>2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14.67</v>
      </c>
      <c r="AI85">
        <v>14.67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5">
        <v>261.75</v>
      </c>
      <c r="C86" s="35">
        <v>69.42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66.14</v>
      </c>
      <c r="N86">
        <v>272.60000000000002</v>
      </c>
      <c r="O86">
        <v>87.85</v>
      </c>
      <c r="P86">
        <v>1.94</v>
      </c>
      <c r="Q86">
        <v>7</v>
      </c>
      <c r="R86" s="94">
        <v>0</v>
      </c>
      <c r="S86" s="94">
        <v>0</v>
      </c>
      <c r="T86" s="94">
        <v>0</v>
      </c>
      <c r="U86">
        <v>2.38</v>
      </c>
      <c r="V86">
        <v>0</v>
      </c>
      <c r="W86">
        <v>2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14.67</v>
      </c>
      <c r="AI86">
        <v>14.67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5">
        <v>261.75</v>
      </c>
      <c r="C87" s="35">
        <v>69.42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66.14</v>
      </c>
      <c r="N87">
        <v>272.60000000000002</v>
      </c>
      <c r="O87">
        <v>87.85</v>
      </c>
      <c r="P87">
        <v>1.94</v>
      </c>
      <c r="Q87">
        <v>7</v>
      </c>
      <c r="R87" s="94">
        <v>0</v>
      </c>
      <c r="S87" s="94">
        <v>0</v>
      </c>
      <c r="T87" s="94">
        <v>0</v>
      </c>
      <c r="U87">
        <v>2.23</v>
      </c>
      <c r="V87">
        <v>0</v>
      </c>
      <c r="W87">
        <v>2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14.67</v>
      </c>
      <c r="AI87">
        <v>14.67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261.75</v>
      </c>
      <c r="C88" s="35">
        <v>69.42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66.14</v>
      </c>
      <c r="N88">
        <v>272.60000000000002</v>
      </c>
      <c r="O88">
        <v>87.85</v>
      </c>
      <c r="P88">
        <v>1.94</v>
      </c>
      <c r="Q88">
        <v>7</v>
      </c>
      <c r="R88" s="94">
        <v>0</v>
      </c>
      <c r="S88" s="94">
        <v>0</v>
      </c>
      <c r="T88" s="94">
        <v>0</v>
      </c>
      <c r="U88">
        <v>2.23</v>
      </c>
      <c r="V88">
        <v>0</v>
      </c>
      <c r="W88">
        <v>2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14.67</v>
      </c>
      <c r="AI88">
        <v>14.67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261.75</v>
      </c>
      <c r="C89" s="35">
        <v>69.42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66.14</v>
      </c>
      <c r="N89">
        <v>272.60000000000002</v>
      </c>
      <c r="O89">
        <v>87.85</v>
      </c>
      <c r="P89">
        <v>1.94</v>
      </c>
      <c r="Q89">
        <v>7</v>
      </c>
      <c r="R89" s="94">
        <v>0</v>
      </c>
      <c r="S89" s="94">
        <v>0</v>
      </c>
      <c r="T89" s="94">
        <v>0</v>
      </c>
      <c r="U89">
        <v>2.23</v>
      </c>
      <c r="V89">
        <v>0</v>
      </c>
      <c r="W89">
        <v>2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14.67</v>
      </c>
      <c r="AI89">
        <v>14.67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261.75</v>
      </c>
      <c r="C90" s="35">
        <v>69.42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66.14</v>
      </c>
      <c r="N90">
        <v>272.60000000000002</v>
      </c>
      <c r="O90">
        <v>87.85</v>
      </c>
      <c r="P90">
        <v>1.94</v>
      </c>
      <c r="Q90">
        <v>7</v>
      </c>
      <c r="R90" s="94">
        <v>0</v>
      </c>
      <c r="S90" s="94">
        <v>0</v>
      </c>
      <c r="T90" s="94">
        <v>0</v>
      </c>
      <c r="U90">
        <v>2.23</v>
      </c>
      <c r="V90">
        <v>0</v>
      </c>
      <c r="W90">
        <v>2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14.67</v>
      </c>
      <c r="AI90">
        <v>14.67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261.75</v>
      </c>
      <c r="C91" s="35">
        <v>78.86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66.14</v>
      </c>
      <c r="N91">
        <v>272.60000000000002</v>
      </c>
      <c r="O91">
        <v>87.85</v>
      </c>
      <c r="P91">
        <v>1.94</v>
      </c>
      <c r="Q91">
        <v>7</v>
      </c>
      <c r="R91" s="94">
        <v>0</v>
      </c>
      <c r="S91" s="94">
        <v>0</v>
      </c>
      <c r="T91" s="94">
        <v>0</v>
      </c>
      <c r="U91">
        <v>2.68</v>
      </c>
      <c r="V91">
        <v>0</v>
      </c>
      <c r="W91">
        <v>2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14.67</v>
      </c>
      <c r="AI91">
        <v>14.67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261.75</v>
      </c>
      <c r="C92" s="35">
        <v>78.86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66.14</v>
      </c>
      <c r="N92">
        <v>272.60000000000002</v>
      </c>
      <c r="O92">
        <v>87.85</v>
      </c>
      <c r="P92">
        <v>1.94</v>
      </c>
      <c r="Q92">
        <v>7</v>
      </c>
      <c r="R92" s="94">
        <v>0</v>
      </c>
      <c r="S92" s="94">
        <v>0</v>
      </c>
      <c r="T92" s="94">
        <v>0</v>
      </c>
      <c r="U92">
        <v>2.68</v>
      </c>
      <c r="V92">
        <v>0</v>
      </c>
      <c r="W92">
        <v>2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14.67</v>
      </c>
      <c r="AI92">
        <v>14.67</v>
      </c>
      <c r="AJ92">
        <v>30.27</v>
      </c>
      <c r="AK92">
        <v>0</v>
      </c>
      <c r="AL92">
        <v>0</v>
      </c>
    </row>
    <row r="93" spans="1:38">
      <c r="A93" t="s">
        <v>135</v>
      </c>
      <c r="B93" s="35">
        <v>261.75</v>
      </c>
      <c r="C93" s="35">
        <v>78.86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66.14</v>
      </c>
      <c r="N93">
        <v>272.60000000000002</v>
      </c>
      <c r="O93">
        <v>87.85</v>
      </c>
      <c r="P93">
        <v>1.94</v>
      </c>
      <c r="Q93">
        <v>7</v>
      </c>
      <c r="R93" s="94">
        <v>0</v>
      </c>
      <c r="S93" s="94">
        <v>0</v>
      </c>
      <c r="T93" s="94">
        <v>0</v>
      </c>
      <c r="U93">
        <v>2.68</v>
      </c>
      <c r="V93">
        <v>0</v>
      </c>
      <c r="W93">
        <v>2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14.67</v>
      </c>
      <c r="AI93">
        <v>14.67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261.75</v>
      </c>
      <c r="C94" s="35">
        <v>78.86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66.14</v>
      </c>
      <c r="N94">
        <v>272.60000000000002</v>
      </c>
      <c r="O94">
        <v>87.85</v>
      </c>
      <c r="P94">
        <v>1.94</v>
      </c>
      <c r="Q94">
        <v>7</v>
      </c>
      <c r="R94" s="94">
        <v>0</v>
      </c>
      <c r="S94" s="94">
        <v>0</v>
      </c>
      <c r="T94" s="94">
        <v>0</v>
      </c>
      <c r="U94">
        <v>2.68</v>
      </c>
      <c r="V94">
        <v>0</v>
      </c>
      <c r="W94">
        <v>2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14.67</v>
      </c>
      <c r="AI94">
        <v>14.67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205.88</v>
      </c>
      <c r="C95" s="35">
        <v>69.7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66.14</v>
      </c>
      <c r="N95">
        <v>250.67</v>
      </c>
      <c r="O95">
        <v>87.85</v>
      </c>
      <c r="P95">
        <v>1.94</v>
      </c>
      <c r="Q95">
        <v>7</v>
      </c>
      <c r="R95" s="94">
        <v>0</v>
      </c>
      <c r="S95" s="94">
        <v>0</v>
      </c>
      <c r="T95" s="94">
        <v>0</v>
      </c>
      <c r="U95">
        <v>2.46</v>
      </c>
      <c r="V95">
        <v>0</v>
      </c>
      <c r="W95">
        <v>2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14.67</v>
      </c>
      <c r="AI95">
        <v>14.67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205.88</v>
      </c>
      <c r="C96" s="35">
        <v>69.7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66.14</v>
      </c>
      <c r="N96">
        <v>250.67</v>
      </c>
      <c r="O96">
        <v>87.85</v>
      </c>
      <c r="P96">
        <v>1.94</v>
      </c>
      <c r="Q96">
        <v>7</v>
      </c>
      <c r="R96" s="94">
        <v>0</v>
      </c>
      <c r="S96" s="94">
        <v>0</v>
      </c>
      <c r="T96" s="94">
        <v>0</v>
      </c>
      <c r="U96">
        <v>2.46</v>
      </c>
      <c r="V96">
        <v>0</v>
      </c>
      <c r="W96">
        <v>2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14.67</v>
      </c>
      <c r="AI96">
        <v>14.67</v>
      </c>
      <c r="AJ96">
        <v>30.78</v>
      </c>
      <c r="AK96">
        <v>0</v>
      </c>
      <c r="AL96">
        <v>0</v>
      </c>
    </row>
    <row r="97" spans="1:50">
      <c r="A97" t="s">
        <v>139</v>
      </c>
      <c r="B97" s="35">
        <v>205.88</v>
      </c>
      <c r="C97" s="35">
        <v>69.7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66.14</v>
      </c>
      <c r="N97">
        <v>250.67</v>
      </c>
      <c r="O97">
        <v>87.85</v>
      </c>
      <c r="P97">
        <v>1.94</v>
      </c>
      <c r="Q97">
        <v>7</v>
      </c>
      <c r="R97" s="94">
        <v>0</v>
      </c>
      <c r="S97" s="94">
        <v>0</v>
      </c>
      <c r="T97" s="94">
        <v>0</v>
      </c>
      <c r="U97">
        <v>2.46</v>
      </c>
      <c r="V97">
        <v>0</v>
      </c>
      <c r="W97">
        <v>2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14.67</v>
      </c>
      <c r="AI97">
        <v>14.67</v>
      </c>
      <c r="AJ97">
        <v>30.78</v>
      </c>
      <c r="AK97">
        <v>0</v>
      </c>
      <c r="AL97">
        <v>0</v>
      </c>
    </row>
    <row r="98" spans="1:50">
      <c r="A98" t="s">
        <v>140</v>
      </c>
      <c r="B98" s="35">
        <v>205.88</v>
      </c>
      <c r="C98" s="35">
        <v>69.7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66.14</v>
      </c>
      <c r="N98">
        <v>250.67</v>
      </c>
      <c r="O98">
        <v>87.85</v>
      </c>
      <c r="P98">
        <v>1.94</v>
      </c>
      <c r="Q98">
        <v>7</v>
      </c>
      <c r="R98" s="94">
        <v>0</v>
      </c>
      <c r="S98" s="94">
        <v>0</v>
      </c>
      <c r="T98" s="94">
        <v>0</v>
      </c>
      <c r="U98">
        <v>2.46</v>
      </c>
      <c r="V98">
        <v>0</v>
      </c>
      <c r="W98">
        <v>2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14.67</v>
      </c>
      <c r="AI98">
        <v>14.67</v>
      </c>
      <c r="AJ98">
        <v>30.78</v>
      </c>
      <c r="AK98">
        <v>0</v>
      </c>
      <c r="AL98">
        <v>0</v>
      </c>
    </row>
    <row r="99" spans="1:50">
      <c r="A99" t="s">
        <v>141</v>
      </c>
      <c r="B99" s="35">
        <f>SUM(B3:B98)/4000</f>
        <v>4.8489150000000043</v>
      </c>
      <c r="C99" s="35">
        <f t="shared" ref="C99:P99" si="2">SUM(C3:C98)/4000</f>
        <v>1.5366799999999992</v>
      </c>
      <c r="D99" s="94">
        <f t="shared" ref="D99" si="3">SUM(D3:D98)/4000</f>
        <v>0.98527500000000012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0.11034499999999998</v>
      </c>
      <c r="K99" s="38">
        <f t="shared" si="2"/>
        <v>0.11034499999999998</v>
      </c>
      <c r="L99" s="38">
        <f t="shared" si="2"/>
        <v>0.11308749999999997</v>
      </c>
      <c r="M99">
        <f t="shared" si="2"/>
        <v>1.8004825000000024</v>
      </c>
      <c r="N99">
        <f t="shared" si="2"/>
        <v>5.8535924999999933</v>
      </c>
      <c r="O99">
        <f t="shared" si="2"/>
        <v>1.5481450000000034</v>
      </c>
      <c r="P99">
        <f t="shared" si="2"/>
        <v>4.0660000000000002E-2</v>
      </c>
      <c r="Q99">
        <f t="shared" ref="Q99:AF99" si="5">SUM(Q3:Q98)/4000</f>
        <v>0.17239999999999989</v>
      </c>
      <c r="R99" s="94">
        <f t="shared" si="5"/>
        <v>0.33326499999999998</v>
      </c>
      <c r="S99" s="94">
        <f t="shared" si="5"/>
        <v>0.3175675</v>
      </c>
      <c r="T99" s="94">
        <f t="shared" si="5"/>
        <v>0.33444249999999992</v>
      </c>
      <c r="U99">
        <f t="shared" si="5"/>
        <v>5.2409999999999998E-2</v>
      </c>
      <c r="V99">
        <f t="shared" si="5"/>
        <v>0.77537749999999994</v>
      </c>
      <c r="W99">
        <f t="shared" si="5"/>
        <v>4.7550000000000009E-2</v>
      </c>
      <c r="X99">
        <f t="shared" si="5"/>
        <v>0.48</v>
      </c>
      <c r="Y99">
        <f t="shared" si="5"/>
        <v>0.15984000000000007</v>
      </c>
      <c r="Z99">
        <f t="shared" si="5"/>
        <v>0.16007999999999989</v>
      </c>
      <c r="AA99">
        <f t="shared" si="5"/>
        <v>1.7310300000000001</v>
      </c>
      <c r="AB99">
        <f t="shared" si="5"/>
        <v>0.34620249999999986</v>
      </c>
      <c r="AC99">
        <f t="shared" si="5"/>
        <v>0.61424999999999996</v>
      </c>
      <c r="AD99">
        <f t="shared" si="5"/>
        <v>0.30175000000000002</v>
      </c>
      <c r="AE99">
        <f t="shared" si="5"/>
        <v>0.57050000000000001</v>
      </c>
      <c r="AF99">
        <f t="shared" si="5"/>
        <v>0.27300000000000002</v>
      </c>
      <c r="AG99">
        <f t="shared" ref="AG99:AM99" si="6">SUM(AG3:AG98)/4000</f>
        <v>0.15984000000000007</v>
      </c>
      <c r="AH99">
        <f t="shared" si="6"/>
        <v>0.33172500000000016</v>
      </c>
      <c r="AI99">
        <f t="shared" si="6"/>
        <v>0.33165000000000022</v>
      </c>
      <c r="AJ99">
        <f t="shared" si="6"/>
        <v>0.73703749999999979</v>
      </c>
      <c r="AK99">
        <f t="shared" si="6"/>
        <v>1.2095</v>
      </c>
      <c r="AL99">
        <f t="shared" si="6"/>
        <v>0.51449999999999996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245.66</v>
      </c>
      <c r="L3">
        <v>6.0602605107041532</v>
      </c>
      <c r="M3">
        <v>61.480000000000004</v>
      </c>
      <c r="N3">
        <v>50.29</v>
      </c>
      <c r="O3">
        <v>0</v>
      </c>
      <c r="P3">
        <v>26.609999999999992</v>
      </c>
      <c r="Q3">
        <v>8.7058310991957093</v>
      </c>
      <c r="R3">
        <v>9.1499999999999986</v>
      </c>
      <c r="S3">
        <v>11.230000000000002</v>
      </c>
      <c r="T3">
        <v>0</v>
      </c>
      <c r="U3">
        <v>59.881483169444934</v>
      </c>
      <c r="V3">
        <v>9.14</v>
      </c>
      <c r="W3">
        <v>19.024994747899161</v>
      </c>
      <c r="X3">
        <v>62.79</v>
      </c>
      <c r="Y3">
        <v>0</v>
      </c>
      <c r="Z3">
        <v>0</v>
      </c>
      <c r="AA3">
        <v>0</v>
      </c>
      <c r="AB3">
        <v>1.0144591147786945</v>
      </c>
      <c r="AC3">
        <v>0</v>
      </c>
      <c r="AD3">
        <v>3.8650719152157467</v>
      </c>
      <c r="AE3">
        <v>6.9790900832702514</v>
      </c>
      <c r="AF3">
        <v>5.926901622718054</v>
      </c>
      <c r="AG3">
        <v>28.123124000000004</v>
      </c>
      <c r="AH3">
        <v>0</v>
      </c>
      <c r="AI3">
        <v>0</v>
      </c>
      <c r="AJ3">
        <v>0</v>
      </c>
      <c r="AK3">
        <v>22.142264775413715</v>
      </c>
      <c r="AL3">
        <v>9.1912289156626485</v>
      </c>
      <c r="AM3">
        <v>0</v>
      </c>
      <c r="AN3">
        <v>0</v>
      </c>
      <c r="AO3">
        <v>0</v>
      </c>
      <c r="AP3">
        <v>5.0464080000000004</v>
      </c>
      <c r="AQ3">
        <v>0</v>
      </c>
      <c r="AR3">
        <v>0.28110144927536224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654.52905258823512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245.66</v>
      </c>
      <c r="L4">
        <v>6.0602605107041532</v>
      </c>
      <c r="M4">
        <v>61.480000000000004</v>
      </c>
      <c r="N4">
        <v>50.29</v>
      </c>
      <c r="O4">
        <v>0</v>
      </c>
      <c r="P4">
        <v>26.609999999999992</v>
      </c>
      <c r="Q4">
        <v>8.7058310991957093</v>
      </c>
      <c r="R4">
        <v>8.98</v>
      </c>
      <c r="S4">
        <v>11.17</v>
      </c>
      <c r="T4">
        <v>0</v>
      </c>
      <c r="U4">
        <v>59.881483169444934</v>
      </c>
      <c r="V4">
        <v>8.8160218728639776</v>
      </c>
      <c r="W4">
        <v>19.024994747899161</v>
      </c>
      <c r="X4">
        <v>62.79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3.8650719152157467</v>
      </c>
      <c r="AE4">
        <v>6.9790900832702514</v>
      </c>
      <c r="AF4">
        <v>5.926901622718054</v>
      </c>
      <c r="AG4">
        <v>28.123124000000004</v>
      </c>
      <c r="AH4">
        <v>0</v>
      </c>
      <c r="AI4">
        <v>0</v>
      </c>
      <c r="AJ4">
        <v>0</v>
      </c>
      <c r="AK4">
        <v>22.142264775413715</v>
      </c>
      <c r="AL4">
        <v>18.389918244406193</v>
      </c>
      <c r="AM4">
        <v>0</v>
      </c>
      <c r="AN4">
        <v>0</v>
      </c>
      <c r="AO4">
        <v>0</v>
      </c>
      <c r="AP4">
        <v>5.0464080000000004</v>
      </c>
      <c r="AQ4">
        <v>0</v>
      </c>
      <c r="AR4">
        <v>0.28110144927536224</v>
      </c>
      <c r="AS4">
        <v>1.936833184656557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663.17376378984272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245.66</v>
      </c>
      <c r="L5">
        <v>6.0602605107041532</v>
      </c>
      <c r="M5">
        <v>61.480000000000004</v>
      </c>
      <c r="N5">
        <v>50.29</v>
      </c>
      <c r="O5">
        <v>0</v>
      </c>
      <c r="P5">
        <v>26.609999999999992</v>
      </c>
      <c r="Q5">
        <v>8.7058310991957093</v>
      </c>
      <c r="R5">
        <v>8.98</v>
      </c>
      <c r="S5">
        <v>11.17</v>
      </c>
      <c r="T5">
        <v>0</v>
      </c>
      <c r="U5">
        <v>62.11</v>
      </c>
      <c r="V5">
        <v>8.8160218728639776</v>
      </c>
      <c r="W5">
        <v>19.024994747899161</v>
      </c>
      <c r="X5">
        <v>61.28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3.8650719152157467</v>
      </c>
      <c r="AE5">
        <v>6.9790900832702514</v>
      </c>
      <c r="AF5">
        <v>5.926901622718054</v>
      </c>
      <c r="AG5">
        <v>28.123124000000004</v>
      </c>
      <c r="AH5">
        <v>0</v>
      </c>
      <c r="AI5">
        <v>0</v>
      </c>
      <c r="AJ5">
        <v>0</v>
      </c>
      <c r="AK5">
        <v>22.142264775413715</v>
      </c>
      <c r="AL5">
        <v>50.14889672977624</v>
      </c>
      <c r="AM5">
        <v>0</v>
      </c>
      <c r="AN5">
        <v>0</v>
      </c>
      <c r="AO5">
        <v>0</v>
      </c>
      <c r="AP5">
        <v>2.1740400000000002</v>
      </c>
      <c r="AQ5">
        <v>0</v>
      </c>
      <c r="AR5">
        <v>0.28110144927536224</v>
      </c>
      <c r="AS5">
        <v>1.936833184656557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692.77889110576768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245.66</v>
      </c>
      <c r="L6">
        <v>6.0602605107041532</v>
      </c>
      <c r="M6">
        <v>61.480000000000004</v>
      </c>
      <c r="N6">
        <v>50.29</v>
      </c>
      <c r="O6">
        <v>0</v>
      </c>
      <c r="P6">
        <v>26.609999999999992</v>
      </c>
      <c r="Q6">
        <v>8.7058310991957093</v>
      </c>
      <c r="R6">
        <v>8.98</v>
      </c>
      <c r="S6">
        <v>11.17</v>
      </c>
      <c r="T6">
        <v>0</v>
      </c>
      <c r="U6">
        <v>62.11</v>
      </c>
      <c r="V6">
        <v>8.8160218728639776</v>
      </c>
      <c r="W6">
        <v>19.024994747899161</v>
      </c>
      <c r="X6">
        <v>61.28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3.8650719152157467</v>
      </c>
      <c r="AE6">
        <v>6.9790900832702514</v>
      </c>
      <c r="AF6">
        <v>5.926901622718054</v>
      </c>
      <c r="AG6">
        <v>28.123124000000004</v>
      </c>
      <c r="AH6">
        <v>0</v>
      </c>
      <c r="AI6">
        <v>0</v>
      </c>
      <c r="AJ6">
        <v>0</v>
      </c>
      <c r="AK6">
        <v>22.142264775413715</v>
      </c>
      <c r="AL6">
        <v>50.14889672977624</v>
      </c>
      <c r="AM6">
        <v>0</v>
      </c>
      <c r="AN6">
        <v>0</v>
      </c>
      <c r="AO6">
        <v>0</v>
      </c>
      <c r="AP6">
        <v>2.1740400000000002</v>
      </c>
      <c r="AQ6">
        <v>0</v>
      </c>
      <c r="AR6">
        <v>0.28110144927536224</v>
      </c>
      <c r="AS6">
        <v>1.936833184656557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692.77889110576768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245.66</v>
      </c>
      <c r="L7">
        <v>6.0602605107041532</v>
      </c>
      <c r="M7">
        <v>61.480000000000004</v>
      </c>
      <c r="N7">
        <v>50.29</v>
      </c>
      <c r="O7">
        <v>7.5400000000000009</v>
      </c>
      <c r="P7">
        <v>26.609999999999992</v>
      </c>
      <c r="Q7">
        <v>8.7058310991957093</v>
      </c>
      <c r="R7">
        <v>8.98</v>
      </c>
      <c r="S7">
        <v>11.17</v>
      </c>
      <c r="T7">
        <v>0</v>
      </c>
      <c r="U7">
        <v>62.11</v>
      </c>
      <c r="V7">
        <v>8.8160218728639776</v>
      </c>
      <c r="W7">
        <v>4.82</v>
      </c>
      <c r="X7">
        <v>15.84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0.55780015140045425</v>
      </c>
      <c r="AE7">
        <v>6.9790900832702514</v>
      </c>
      <c r="AF7">
        <v>5.926901622718054</v>
      </c>
      <c r="AG7">
        <v>28.123124000000004</v>
      </c>
      <c r="AH7">
        <v>0</v>
      </c>
      <c r="AI7">
        <v>0</v>
      </c>
      <c r="AJ7">
        <v>0</v>
      </c>
      <c r="AK7">
        <v>22.142264775413715</v>
      </c>
      <c r="AL7">
        <v>50.14889672977624</v>
      </c>
      <c r="AM7">
        <v>0</v>
      </c>
      <c r="AN7">
        <v>0</v>
      </c>
      <c r="AO7">
        <v>0</v>
      </c>
      <c r="AP7">
        <v>2.1740400000000002</v>
      </c>
      <c r="AQ7">
        <v>0</v>
      </c>
      <c r="AR7">
        <v>0.28110144927536224</v>
      </c>
      <c r="AS7">
        <v>1.936833184656557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637.36662459405329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245.66</v>
      </c>
      <c r="L8">
        <v>6.0602605107041532</v>
      </c>
      <c r="M8">
        <v>61.480000000000004</v>
      </c>
      <c r="N8">
        <v>50.29</v>
      </c>
      <c r="O8">
        <v>12.86</v>
      </c>
      <c r="P8">
        <v>26.609999999999992</v>
      </c>
      <c r="Q8">
        <v>8.7058310991957093</v>
      </c>
      <c r="R8">
        <v>8.98</v>
      </c>
      <c r="S8">
        <v>11.17</v>
      </c>
      <c r="T8">
        <v>0</v>
      </c>
      <c r="U8">
        <v>62.11</v>
      </c>
      <c r="V8">
        <v>8.8160218728639776</v>
      </c>
      <c r="W8">
        <v>4.82</v>
      </c>
      <c r="X8">
        <v>15.84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0.55780015140045425</v>
      </c>
      <c r="AE8">
        <v>6.9790900832702514</v>
      </c>
      <c r="AF8">
        <v>5.926901622718054</v>
      </c>
      <c r="AG8">
        <v>28.123124000000004</v>
      </c>
      <c r="AH8">
        <v>0</v>
      </c>
      <c r="AI8">
        <v>0</v>
      </c>
      <c r="AJ8">
        <v>0</v>
      </c>
      <c r="AK8">
        <v>22.142264775413715</v>
      </c>
      <c r="AL8">
        <v>50.14889672977624</v>
      </c>
      <c r="AM8">
        <v>0</v>
      </c>
      <c r="AN8">
        <v>0</v>
      </c>
      <c r="AO8">
        <v>0</v>
      </c>
      <c r="AP8">
        <v>2.1740400000000002</v>
      </c>
      <c r="AQ8">
        <v>0</v>
      </c>
      <c r="AR8">
        <v>0.28110144927536224</v>
      </c>
      <c r="AS8">
        <v>1.936833184656557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642.68662459405334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245.66</v>
      </c>
      <c r="L9">
        <v>6.0602605107041532</v>
      </c>
      <c r="M9">
        <v>61.480000000000004</v>
      </c>
      <c r="N9">
        <v>50.29</v>
      </c>
      <c r="O9">
        <v>18.190000000000001</v>
      </c>
      <c r="P9">
        <v>26.609999999999992</v>
      </c>
      <c r="Q9">
        <v>8.7058310991957093</v>
      </c>
      <c r="R9">
        <v>8.98</v>
      </c>
      <c r="S9">
        <v>11.17</v>
      </c>
      <c r="T9">
        <v>0</v>
      </c>
      <c r="U9">
        <v>62.11</v>
      </c>
      <c r="V9">
        <v>8.8160218728639776</v>
      </c>
      <c r="W9">
        <v>41.14</v>
      </c>
      <c r="X9">
        <v>59.08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0.55780015140045425</v>
      </c>
      <c r="AE9">
        <v>6.9790900832702514</v>
      </c>
      <c r="AF9">
        <v>5.926901622718054</v>
      </c>
      <c r="AG9">
        <v>28.123124000000004</v>
      </c>
      <c r="AH9">
        <v>0</v>
      </c>
      <c r="AI9">
        <v>0</v>
      </c>
      <c r="AJ9">
        <v>0</v>
      </c>
      <c r="AK9">
        <v>22.142264775413715</v>
      </c>
      <c r="AL9">
        <v>18.389918244406193</v>
      </c>
      <c r="AM9">
        <v>0</v>
      </c>
      <c r="AN9">
        <v>0</v>
      </c>
      <c r="AO9">
        <v>0</v>
      </c>
      <c r="AP9">
        <v>5.0464080000000004</v>
      </c>
      <c r="AQ9">
        <v>0</v>
      </c>
      <c r="AR9">
        <v>0.28110144927536224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698.69001410868339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245.66</v>
      </c>
      <c r="L10">
        <v>6.0602605107041532</v>
      </c>
      <c r="M10">
        <v>61.480000000000004</v>
      </c>
      <c r="N10">
        <v>50.29</v>
      </c>
      <c r="O10">
        <v>23.509999999999998</v>
      </c>
      <c r="P10">
        <v>26.609999999999992</v>
      </c>
      <c r="Q10">
        <v>8.7058310991957093</v>
      </c>
      <c r="R10">
        <v>8.98</v>
      </c>
      <c r="S10">
        <v>11.17</v>
      </c>
      <c r="T10">
        <v>0</v>
      </c>
      <c r="U10">
        <v>62.11</v>
      </c>
      <c r="V10">
        <v>8.8160218728639776</v>
      </c>
      <c r="W10">
        <v>47.780000000000008</v>
      </c>
      <c r="X10">
        <v>59.08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0.55780015140045425</v>
      </c>
      <c r="AE10">
        <v>6.9790900832702514</v>
      </c>
      <c r="AF10">
        <v>5.926901622718054</v>
      </c>
      <c r="AG10">
        <v>28.123124000000004</v>
      </c>
      <c r="AH10">
        <v>0</v>
      </c>
      <c r="AI10">
        <v>0</v>
      </c>
      <c r="AJ10">
        <v>0</v>
      </c>
      <c r="AK10">
        <v>22.142264775413715</v>
      </c>
      <c r="AL10">
        <v>9.1912289156626485</v>
      </c>
      <c r="AM10">
        <v>0</v>
      </c>
      <c r="AN10">
        <v>0</v>
      </c>
      <c r="AO10">
        <v>0</v>
      </c>
      <c r="AP10">
        <v>5.0464080000000004</v>
      </c>
      <c r="AQ10">
        <v>0</v>
      </c>
      <c r="AR10">
        <v>0.28110144927536224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701.4513247799398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245.66</v>
      </c>
      <c r="L11">
        <v>6.0602605107041532</v>
      </c>
      <c r="M11">
        <v>61.480000000000004</v>
      </c>
      <c r="N11">
        <v>50.29</v>
      </c>
      <c r="O11">
        <v>36.380000000000003</v>
      </c>
      <c r="P11">
        <v>26.609999999999992</v>
      </c>
      <c r="Q11">
        <v>8.7058310991957093</v>
      </c>
      <c r="R11">
        <v>8.98</v>
      </c>
      <c r="S11">
        <v>11.17</v>
      </c>
      <c r="T11">
        <v>0</v>
      </c>
      <c r="U11">
        <v>62.11</v>
      </c>
      <c r="V11">
        <v>8.8160218728639776</v>
      </c>
      <c r="W11">
        <v>47.780000000000008</v>
      </c>
      <c r="X11">
        <v>59.08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0.55780015140045425</v>
      </c>
      <c r="AE11">
        <v>6.9790900832702514</v>
      </c>
      <c r="AF11">
        <v>5.926901622718054</v>
      </c>
      <c r="AG11">
        <v>28.123124000000004</v>
      </c>
      <c r="AH11">
        <v>0</v>
      </c>
      <c r="AI11">
        <v>0</v>
      </c>
      <c r="AJ11">
        <v>0</v>
      </c>
      <c r="AK11">
        <v>22.142264775413715</v>
      </c>
      <c r="AL11">
        <v>1.6785929432013769</v>
      </c>
      <c r="AM11">
        <v>0</v>
      </c>
      <c r="AN11">
        <v>0</v>
      </c>
      <c r="AO11">
        <v>0</v>
      </c>
      <c r="AP11">
        <v>5.0464080000000004</v>
      </c>
      <c r="AQ11">
        <v>0</v>
      </c>
      <c r="AR11">
        <v>0.28110144927536224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706.80868880747846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245.66</v>
      </c>
      <c r="L12">
        <v>6.0602605107041532</v>
      </c>
      <c r="M12">
        <v>61.480000000000004</v>
      </c>
      <c r="N12">
        <v>50.29</v>
      </c>
      <c r="O12">
        <v>44.550000000000004</v>
      </c>
      <c r="P12">
        <v>26.609999999999992</v>
      </c>
      <c r="Q12">
        <v>8.7058310991957093</v>
      </c>
      <c r="R12">
        <v>8.98</v>
      </c>
      <c r="S12">
        <v>11.17</v>
      </c>
      <c r="T12">
        <v>0</v>
      </c>
      <c r="U12">
        <v>62.11</v>
      </c>
      <c r="V12">
        <v>8.8160218728639776</v>
      </c>
      <c r="W12">
        <v>47.780000000000008</v>
      </c>
      <c r="X12">
        <v>59.08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0.55780015140045425</v>
      </c>
      <c r="AE12">
        <v>6.9790900832702514</v>
      </c>
      <c r="AF12">
        <v>5.926901622718054</v>
      </c>
      <c r="AG12">
        <v>28.123124000000004</v>
      </c>
      <c r="AH12">
        <v>0</v>
      </c>
      <c r="AI12">
        <v>0</v>
      </c>
      <c r="AJ12">
        <v>0</v>
      </c>
      <c r="AK12">
        <v>22.142264775413715</v>
      </c>
      <c r="AL12">
        <v>1.6785929432013769</v>
      </c>
      <c r="AM12">
        <v>0</v>
      </c>
      <c r="AN12">
        <v>0</v>
      </c>
      <c r="AO12">
        <v>0</v>
      </c>
      <c r="AP12">
        <v>2.1740400000000002</v>
      </c>
      <c r="AQ12">
        <v>0</v>
      </c>
      <c r="AR12">
        <v>0.28110144927536224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712.10632080747848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245.66</v>
      </c>
      <c r="L13">
        <v>6.0602605107041532</v>
      </c>
      <c r="M13">
        <v>61.480000000000004</v>
      </c>
      <c r="N13">
        <v>50.29</v>
      </c>
      <c r="O13">
        <v>48.320000000000007</v>
      </c>
      <c r="P13">
        <v>26.609999999999992</v>
      </c>
      <c r="Q13">
        <v>8.7058310991957093</v>
      </c>
      <c r="R13">
        <v>8.98</v>
      </c>
      <c r="S13">
        <v>11.17</v>
      </c>
      <c r="T13">
        <v>0</v>
      </c>
      <c r="U13">
        <v>62.11</v>
      </c>
      <c r="V13">
        <v>8.8160218728639776</v>
      </c>
      <c r="W13">
        <v>47.780000000000008</v>
      </c>
      <c r="X13">
        <v>59.08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0.55780015140045425</v>
      </c>
      <c r="AE13">
        <v>6.9790900832702514</v>
      </c>
      <c r="AF13">
        <v>5.926901622718054</v>
      </c>
      <c r="AG13">
        <v>28.123124000000004</v>
      </c>
      <c r="AH13">
        <v>0</v>
      </c>
      <c r="AI13">
        <v>0</v>
      </c>
      <c r="AJ13">
        <v>0</v>
      </c>
      <c r="AK13">
        <v>22.142264775413715</v>
      </c>
      <c r="AL13">
        <v>1.6785929432013769</v>
      </c>
      <c r="AM13">
        <v>0</v>
      </c>
      <c r="AN13">
        <v>0</v>
      </c>
      <c r="AO13">
        <v>0</v>
      </c>
      <c r="AP13">
        <v>2.1740400000000002</v>
      </c>
      <c r="AQ13">
        <v>0</v>
      </c>
      <c r="AR13">
        <v>0.28110144927536224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715.87632080747846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245.66</v>
      </c>
      <c r="L14">
        <v>6.0602605107041532</v>
      </c>
      <c r="M14">
        <v>61.480000000000004</v>
      </c>
      <c r="N14">
        <v>50.29</v>
      </c>
      <c r="O14">
        <v>48.98</v>
      </c>
      <c r="P14">
        <v>26.609999999999992</v>
      </c>
      <c r="Q14">
        <v>8.7058310991957093</v>
      </c>
      <c r="R14">
        <v>8.98</v>
      </c>
      <c r="S14">
        <v>11.17</v>
      </c>
      <c r="T14">
        <v>0</v>
      </c>
      <c r="U14">
        <v>62.11</v>
      </c>
      <c r="V14">
        <v>8.8160218728639776</v>
      </c>
      <c r="W14">
        <v>47.780000000000008</v>
      </c>
      <c r="X14">
        <v>59.08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0.55780015140045425</v>
      </c>
      <c r="AE14">
        <v>6.9790900832702514</v>
      </c>
      <c r="AF14">
        <v>5.926901622718054</v>
      </c>
      <c r="AG14">
        <v>28.123124000000004</v>
      </c>
      <c r="AH14">
        <v>0</v>
      </c>
      <c r="AI14">
        <v>0</v>
      </c>
      <c r="AJ14">
        <v>0</v>
      </c>
      <c r="AK14">
        <v>22.142264775413715</v>
      </c>
      <c r="AL14">
        <v>1.6785929432013769</v>
      </c>
      <c r="AM14">
        <v>0</v>
      </c>
      <c r="AN14">
        <v>0</v>
      </c>
      <c r="AO14">
        <v>0</v>
      </c>
      <c r="AP14">
        <v>2.1740400000000002</v>
      </c>
      <c r="AQ14">
        <v>0</v>
      </c>
      <c r="AR14">
        <v>0.28110144927536224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716.53632080747843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245.66</v>
      </c>
      <c r="L15">
        <v>6.0602605107041532</v>
      </c>
      <c r="M15">
        <v>61.480000000000004</v>
      </c>
      <c r="N15">
        <v>50.29</v>
      </c>
      <c r="O15">
        <v>54.72</v>
      </c>
      <c r="P15">
        <v>26.609999999999992</v>
      </c>
      <c r="Q15">
        <v>8.7058310991957093</v>
      </c>
      <c r="R15">
        <v>8.98</v>
      </c>
      <c r="S15">
        <v>11.17</v>
      </c>
      <c r="T15">
        <v>0</v>
      </c>
      <c r="U15">
        <v>62.11</v>
      </c>
      <c r="V15">
        <v>8.8160218728639776</v>
      </c>
      <c r="W15">
        <v>47.780000000000008</v>
      </c>
      <c r="X15">
        <v>59.08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0.55780015140045425</v>
      </c>
      <c r="AE15">
        <v>6.9790900832702514</v>
      </c>
      <c r="AF15">
        <v>5.926901622718054</v>
      </c>
      <c r="AG15">
        <v>28.123124000000004</v>
      </c>
      <c r="AH15">
        <v>0</v>
      </c>
      <c r="AI15">
        <v>0</v>
      </c>
      <c r="AJ15">
        <v>0</v>
      </c>
      <c r="AK15">
        <v>22.142264775413715</v>
      </c>
      <c r="AL15">
        <v>1.6785929432013769</v>
      </c>
      <c r="AM15">
        <v>0</v>
      </c>
      <c r="AN15">
        <v>0</v>
      </c>
      <c r="AO15">
        <v>0</v>
      </c>
      <c r="AP15">
        <v>2.1740400000000002</v>
      </c>
      <c r="AQ15">
        <v>0</v>
      </c>
      <c r="AR15">
        <v>0.28110144927536224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722.27632080747844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245.66</v>
      </c>
      <c r="L16">
        <v>6.0602605107041532</v>
      </c>
      <c r="M16">
        <v>61.480000000000004</v>
      </c>
      <c r="N16">
        <v>50.29</v>
      </c>
      <c r="O16">
        <v>58.63</v>
      </c>
      <c r="P16">
        <v>26.609999999999992</v>
      </c>
      <c r="Q16">
        <v>8.7058310991957093</v>
      </c>
      <c r="R16">
        <v>8.98</v>
      </c>
      <c r="S16">
        <v>11.17</v>
      </c>
      <c r="T16">
        <v>0</v>
      </c>
      <c r="U16">
        <v>62.11</v>
      </c>
      <c r="V16">
        <v>8.8160218728639776</v>
      </c>
      <c r="W16">
        <v>47.780000000000008</v>
      </c>
      <c r="X16">
        <v>59.08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0.55780015140045425</v>
      </c>
      <c r="AE16">
        <v>6.9790900832702514</v>
      </c>
      <c r="AF16">
        <v>5.926901622718054</v>
      </c>
      <c r="AG16">
        <v>28.123124000000004</v>
      </c>
      <c r="AH16">
        <v>0</v>
      </c>
      <c r="AI16">
        <v>0</v>
      </c>
      <c r="AJ16">
        <v>0</v>
      </c>
      <c r="AK16">
        <v>22.142264775413715</v>
      </c>
      <c r="AL16">
        <v>1.6785929432013769</v>
      </c>
      <c r="AM16">
        <v>0</v>
      </c>
      <c r="AN16">
        <v>0</v>
      </c>
      <c r="AO16">
        <v>0</v>
      </c>
      <c r="AP16">
        <v>2.1740400000000002</v>
      </c>
      <c r="AQ16">
        <v>0</v>
      </c>
      <c r="AR16">
        <v>0.28110144927536224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726.18632080747841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245.66</v>
      </c>
      <c r="L17">
        <v>6.0602605107041532</v>
      </c>
      <c r="M17">
        <v>61.480000000000004</v>
      </c>
      <c r="N17">
        <v>50.29</v>
      </c>
      <c r="O17">
        <v>62.54</v>
      </c>
      <c r="P17">
        <v>26.609999999999992</v>
      </c>
      <c r="Q17">
        <v>8.7058310991957093</v>
      </c>
      <c r="R17">
        <v>8.98</v>
      </c>
      <c r="S17">
        <v>11.17</v>
      </c>
      <c r="T17">
        <v>0</v>
      </c>
      <c r="U17">
        <v>62.11</v>
      </c>
      <c r="V17">
        <v>8.8160218728639776</v>
      </c>
      <c r="W17">
        <v>47.780000000000008</v>
      </c>
      <c r="X17">
        <v>59.08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0.55780015140045425</v>
      </c>
      <c r="AE17">
        <v>6.9790900832702514</v>
      </c>
      <c r="AF17">
        <v>5.926901622718054</v>
      </c>
      <c r="AG17">
        <v>28.123124000000004</v>
      </c>
      <c r="AH17">
        <v>0</v>
      </c>
      <c r="AI17">
        <v>0</v>
      </c>
      <c r="AJ17">
        <v>0</v>
      </c>
      <c r="AK17">
        <v>22.142264775413715</v>
      </c>
      <c r="AL17">
        <v>1.6785929432013769</v>
      </c>
      <c r="AM17">
        <v>0</v>
      </c>
      <c r="AN17">
        <v>0</v>
      </c>
      <c r="AO17">
        <v>0</v>
      </c>
      <c r="AP17">
        <v>2.1740400000000002</v>
      </c>
      <c r="AQ17">
        <v>0</v>
      </c>
      <c r="AR17">
        <v>0.28110144927536224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730.09632080747849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245.66</v>
      </c>
      <c r="L18">
        <v>6.0602605107041532</v>
      </c>
      <c r="M18">
        <v>61.480000000000004</v>
      </c>
      <c r="N18">
        <v>50.29</v>
      </c>
      <c r="O18">
        <v>66.449999999999989</v>
      </c>
      <c r="P18">
        <v>26.609999999999992</v>
      </c>
      <c r="Q18">
        <v>8.7058310991957093</v>
      </c>
      <c r="R18">
        <v>8.98</v>
      </c>
      <c r="S18">
        <v>11.17</v>
      </c>
      <c r="T18">
        <v>0</v>
      </c>
      <c r="U18">
        <v>62.11</v>
      </c>
      <c r="V18">
        <v>8.8160218728639776</v>
      </c>
      <c r="W18">
        <v>47.780000000000008</v>
      </c>
      <c r="X18">
        <v>59.08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0.55780015140045425</v>
      </c>
      <c r="AE18">
        <v>6.9790900832702514</v>
      </c>
      <c r="AF18">
        <v>5.926901622718054</v>
      </c>
      <c r="AG18">
        <v>28.123124000000004</v>
      </c>
      <c r="AH18">
        <v>0</v>
      </c>
      <c r="AI18">
        <v>0</v>
      </c>
      <c r="AJ18">
        <v>0</v>
      </c>
      <c r="AK18">
        <v>22.142264775413715</v>
      </c>
      <c r="AL18">
        <v>1.6785929432013769</v>
      </c>
      <c r="AM18">
        <v>0</v>
      </c>
      <c r="AN18">
        <v>0</v>
      </c>
      <c r="AO18">
        <v>0</v>
      </c>
      <c r="AP18">
        <v>2.1740400000000002</v>
      </c>
      <c r="AQ18">
        <v>0</v>
      </c>
      <c r="AR18">
        <v>0.28110144927536224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734.00632080747846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245.66</v>
      </c>
      <c r="L19">
        <v>6.0602605107041532</v>
      </c>
      <c r="M19">
        <v>61.480000000000004</v>
      </c>
      <c r="N19">
        <v>50.29</v>
      </c>
      <c r="O19">
        <v>70.349999999999994</v>
      </c>
      <c r="P19">
        <v>26.609999999999992</v>
      </c>
      <c r="Q19">
        <v>8.7058310991957093</v>
      </c>
      <c r="R19">
        <v>8.98</v>
      </c>
      <c r="S19">
        <v>11.17</v>
      </c>
      <c r="T19">
        <v>0</v>
      </c>
      <c r="U19">
        <v>62.11</v>
      </c>
      <c r="V19">
        <v>8.8160218728639776</v>
      </c>
      <c r="W19">
        <v>47.780000000000008</v>
      </c>
      <c r="X19">
        <v>59.08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3.8650719152157467</v>
      </c>
      <c r="AE19">
        <v>6.9790900832702514</v>
      </c>
      <c r="AF19">
        <v>5.926901622718054</v>
      </c>
      <c r="AG19">
        <v>28.123124000000004</v>
      </c>
      <c r="AH19">
        <v>0</v>
      </c>
      <c r="AI19">
        <v>0</v>
      </c>
      <c r="AJ19">
        <v>0</v>
      </c>
      <c r="AK19">
        <v>22.142264775413715</v>
      </c>
      <c r="AL19">
        <v>9.1912289156626485</v>
      </c>
      <c r="AM19">
        <v>0</v>
      </c>
      <c r="AN19">
        <v>0</v>
      </c>
      <c r="AO19">
        <v>0</v>
      </c>
      <c r="AP19">
        <v>2.1740400000000002</v>
      </c>
      <c r="AQ19">
        <v>0</v>
      </c>
      <c r="AR19">
        <v>0.28110144927536224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748.72622854375504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245.66</v>
      </c>
      <c r="L20">
        <v>6.0602605107041532</v>
      </c>
      <c r="M20">
        <v>61.480000000000004</v>
      </c>
      <c r="N20">
        <v>50.29</v>
      </c>
      <c r="O20">
        <v>73.67</v>
      </c>
      <c r="P20">
        <v>26.609999999999992</v>
      </c>
      <c r="Q20">
        <v>8.7058310991957093</v>
      </c>
      <c r="R20">
        <v>8.98</v>
      </c>
      <c r="S20">
        <v>11.17</v>
      </c>
      <c r="T20">
        <v>0</v>
      </c>
      <c r="U20">
        <v>62.11</v>
      </c>
      <c r="V20">
        <v>8.8160218728639776</v>
      </c>
      <c r="W20">
        <v>47.780000000000008</v>
      </c>
      <c r="X20">
        <v>59.08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3.8650719152157467</v>
      </c>
      <c r="AE20">
        <v>6.9790900832702514</v>
      </c>
      <c r="AF20">
        <v>5.926901622718054</v>
      </c>
      <c r="AG20">
        <v>28.123124000000004</v>
      </c>
      <c r="AH20">
        <v>0</v>
      </c>
      <c r="AI20">
        <v>0</v>
      </c>
      <c r="AJ20">
        <v>0</v>
      </c>
      <c r="AK20">
        <v>22.142264775413715</v>
      </c>
      <c r="AL20">
        <v>9.1912289156626485</v>
      </c>
      <c r="AM20">
        <v>0</v>
      </c>
      <c r="AN20">
        <v>0</v>
      </c>
      <c r="AO20">
        <v>0</v>
      </c>
      <c r="AP20">
        <v>2.1740400000000002</v>
      </c>
      <c r="AQ20">
        <v>0</v>
      </c>
      <c r="AR20">
        <v>0.28110144927536224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752.04622854375509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245.66</v>
      </c>
      <c r="L21">
        <v>6.0602605107041532</v>
      </c>
      <c r="M21">
        <v>61.480000000000004</v>
      </c>
      <c r="N21">
        <v>50.29</v>
      </c>
      <c r="O21">
        <v>73.67</v>
      </c>
      <c r="P21">
        <v>26.609999999999992</v>
      </c>
      <c r="Q21">
        <v>8.7058310991957093</v>
      </c>
      <c r="R21">
        <v>8.98</v>
      </c>
      <c r="S21">
        <v>11.17</v>
      </c>
      <c r="T21">
        <v>0</v>
      </c>
      <c r="U21">
        <v>62.11</v>
      </c>
      <c r="V21">
        <v>8.8160218728639776</v>
      </c>
      <c r="W21">
        <v>47.780000000000008</v>
      </c>
      <c r="X21">
        <v>59.08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3.8650719152157467</v>
      </c>
      <c r="AE21">
        <v>6.9790900832702514</v>
      </c>
      <c r="AF21">
        <v>5.926901622718054</v>
      </c>
      <c r="AG21">
        <v>28.123124000000004</v>
      </c>
      <c r="AH21">
        <v>9.9039028511087626</v>
      </c>
      <c r="AI21">
        <v>0</v>
      </c>
      <c r="AJ21">
        <v>0</v>
      </c>
      <c r="AK21">
        <v>22.142264775413715</v>
      </c>
      <c r="AL21">
        <v>9.1912289156626485</v>
      </c>
      <c r="AM21">
        <v>0</v>
      </c>
      <c r="AN21">
        <v>0</v>
      </c>
      <c r="AO21">
        <v>0</v>
      </c>
      <c r="AP21">
        <v>2.4375599999999999</v>
      </c>
      <c r="AQ21">
        <v>0</v>
      </c>
      <c r="AR21">
        <v>0.28110144927536224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762.21365139486386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245.66</v>
      </c>
      <c r="L22">
        <v>6.0602605107041532</v>
      </c>
      <c r="M22">
        <v>61.480000000000004</v>
      </c>
      <c r="N22">
        <v>50.29</v>
      </c>
      <c r="O22">
        <v>73.67</v>
      </c>
      <c r="P22">
        <v>26.609999999999992</v>
      </c>
      <c r="Q22">
        <v>8.7058310991957093</v>
      </c>
      <c r="R22">
        <v>8.98</v>
      </c>
      <c r="S22">
        <v>11.17</v>
      </c>
      <c r="T22">
        <v>0</v>
      </c>
      <c r="U22">
        <v>62.11</v>
      </c>
      <c r="V22">
        <v>8.8160218728639776</v>
      </c>
      <c r="W22">
        <v>47.780000000000008</v>
      </c>
      <c r="X22">
        <v>59.08</v>
      </c>
      <c r="Y22">
        <v>0</v>
      </c>
      <c r="Z22">
        <v>0</v>
      </c>
      <c r="AA22">
        <v>0</v>
      </c>
      <c r="AB22">
        <v>1.0144591147786945</v>
      </c>
      <c r="AC22">
        <v>0</v>
      </c>
      <c r="AD22">
        <v>3.8650719152157467</v>
      </c>
      <c r="AE22">
        <v>6.9790900832702514</v>
      </c>
      <c r="AF22">
        <v>5.926901622718054</v>
      </c>
      <c r="AG22">
        <v>28.123124000000004</v>
      </c>
      <c r="AH22">
        <v>19.807805702217525</v>
      </c>
      <c r="AI22">
        <v>0</v>
      </c>
      <c r="AJ22">
        <v>0</v>
      </c>
      <c r="AK22">
        <v>22.142264775413715</v>
      </c>
      <c r="AL22">
        <v>9.1912289156626485</v>
      </c>
      <c r="AM22">
        <v>0</v>
      </c>
      <c r="AN22">
        <v>0</v>
      </c>
      <c r="AO22">
        <v>0</v>
      </c>
      <c r="AP22">
        <v>2.4375599999999999</v>
      </c>
      <c r="AQ22">
        <v>0</v>
      </c>
      <c r="AR22">
        <v>0.28110144927536224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772.11755424597254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245.66</v>
      </c>
      <c r="L23">
        <v>6.0602605107041532</v>
      </c>
      <c r="M23">
        <v>61.480000000000004</v>
      </c>
      <c r="N23">
        <v>50.29</v>
      </c>
      <c r="O23">
        <v>73.67</v>
      </c>
      <c r="P23">
        <v>26.609999999999992</v>
      </c>
      <c r="Q23">
        <v>8.7058310991957093</v>
      </c>
      <c r="R23">
        <v>8.98</v>
      </c>
      <c r="S23">
        <v>11.17</v>
      </c>
      <c r="T23">
        <v>0</v>
      </c>
      <c r="U23">
        <v>62.11</v>
      </c>
      <c r="V23">
        <v>8.8160218728639776</v>
      </c>
      <c r="W23">
        <v>19.024994747899161</v>
      </c>
      <c r="X23">
        <v>59.08</v>
      </c>
      <c r="Y23">
        <v>0</v>
      </c>
      <c r="Z23">
        <v>0</v>
      </c>
      <c r="AA23">
        <v>0</v>
      </c>
      <c r="AB23">
        <v>1.0144591147786945</v>
      </c>
      <c r="AC23">
        <v>0</v>
      </c>
      <c r="AD23">
        <v>3.8650719152157467</v>
      </c>
      <c r="AE23">
        <v>6.9790900832702514</v>
      </c>
      <c r="AF23">
        <v>5.926901622718054</v>
      </c>
      <c r="AG23">
        <v>28.123124000000004</v>
      </c>
      <c r="AH23">
        <v>19.807805702217525</v>
      </c>
      <c r="AI23">
        <v>0</v>
      </c>
      <c r="AJ23">
        <v>0</v>
      </c>
      <c r="AK23">
        <v>22.142264775413715</v>
      </c>
      <c r="AL23">
        <v>9.1912289156626485</v>
      </c>
      <c r="AM23">
        <v>0</v>
      </c>
      <c r="AN23">
        <v>0</v>
      </c>
      <c r="AO23">
        <v>0</v>
      </c>
      <c r="AP23">
        <v>2.4375599999999999</v>
      </c>
      <c r="AQ23">
        <v>9.9747825396825398</v>
      </c>
      <c r="AR23">
        <v>0.28110144927536224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753.33733153355433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245.66</v>
      </c>
      <c r="L24">
        <v>6.0602605107041532</v>
      </c>
      <c r="M24">
        <v>61.480000000000004</v>
      </c>
      <c r="N24">
        <v>50.29</v>
      </c>
      <c r="O24">
        <v>73.67</v>
      </c>
      <c r="P24">
        <v>26.609999999999992</v>
      </c>
      <c r="Q24">
        <v>8.7058310991957093</v>
      </c>
      <c r="R24">
        <v>8.98</v>
      </c>
      <c r="S24">
        <v>11.17</v>
      </c>
      <c r="T24">
        <v>0</v>
      </c>
      <c r="U24">
        <v>62.11</v>
      </c>
      <c r="V24">
        <v>8.8160218728639776</v>
      </c>
      <c r="W24">
        <v>19.024994747899161</v>
      </c>
      <c r="X24">
        <v>59.08</v>
      </c>
      <c r="Y24">
        <v>0</v>
      </c>
      <c r="Z24">
        <v>0</v>
      </c>
      <c r="AA24">
        <v>0</v>
      </c>
      <c r="AB24">
        <v>1.0144591147786945</v>
      </c>
      <c r="AC24">
        <v>0</v>
      </c>
      <c r="AD24">
        <v>3.8650719152157467</v>
      </c>
      <c r="AE24">
        <v>6.9790900832702514</v>
      </c>
      <c r="AF24">
        <v>5.926901622718054</v>
      </c>
      <c r="AG24">
        <v>28.123124000000004</v>
      </c>
      <c r="AH24">
        <v>29.711708553326293</v>
      </c>
      <c r="AI24">
        <v>0</v>
      </c>
      <c r="AJ24">
        <v>0</v>
      </c>
      <c r="AK24">
        <v>22.142264775413715</v>
      </c>
      <c r="AL24">
        <v>9.1912289156626485</v>
      </c>
      <c r="AM24">
        <v>0</v>
      </c>
      <c r="AN24">
        <v>0</v>
      </c>
      <c r="AO24">
        <v>0</v>
      </c>
      <c r="AP24">
        <v>2.4375599999999999</v>
      </c>
      <c r="AQ24">
        <v>20.628876190476191</v>
      </c>
      <c r="AR24">
        <v>0.28110144927536224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773.89532803545671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245.66</v>
      </c>
      <c r="L25">
        <v>6.0602605107041532</v>
      </c>
      <c r="M25">
        <v>61.480000000000004</v>
      </c>
      <c r="N25">
        <v>50.29</v>
      </c>
      <c r="O25">
        <v>73.67</v>
      </c>
      <c r="P25">
        <v>26.609999999999992</v>
      </c>
      <c r="Q25">
        <v>8.7058310991957093</v>
      </c>
      <c r="R25">
        <v>8.98</v>
      </c>
      <c r="S25">
        <v>11.17</v>
      </c>
      <c r="T25">
        <v>0</v>
      </c>
      <c r="U25">
        <v>62.11</v>
      </c>
      <c r="V25">
        <v>8.8160218728639776</v>
      </c>
      <c r="W25">
        <v>18.809999999999999</v>
      </c>
      <c r="X25">
        <v>58.445635779885009</v>
      </c>
      <c r="Y25">
        <v>0</v>
      </c>
      <c r="Z25">
        <v>0.46553272727272721</v>
      </c>
      <c r="AA25">
        <v>0</v>
      </c>
      <c r="AB25">
        <v>1.0144591147786945</v>
      </c>
      <c r="AC25">
        <v>4.0979024658394847</v>
      </c>
      <c r="AD25">
        <v>3.8650719152157467</v>
      </c>
      <c r="AE25">
        <v>6.9790900832702514</v>
      </c>
      <c r="AF25">
        <v>5.926901622718054</v>
      </c>
      <c r="AG25">
        <v>28.123124000000004</v>
      </c>
      <c r="AH25">
        <v>39.61561140443505</v>
      </c>
      <c r="AI25">
        <v>0</v>
      </c>
      <c r="AJ25">
        <v>0</v>
      </c>
      <c r="AK25">
        <v>22.142264775413715</v>
      </c>
      <c r="AL25">
        <v>9.1912289156626485</v>
      </c>
      <c r="AM25">
        <v>0</v>
      </c>
      <c r="AN25">
        <v>0</v>
      </c>
      <c r="AO25">
        <v>0</v>
      </c>
      <c r="AP25">
        <v>2.4375599999999999</v>
      </c>
      <c r="AQ25">
        <v>20.628876190476191</v>
      </c>
      <c r="AR25">
        <v>0.28110144927536224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787.51330711166349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245.66</v>
      </c>
      <c r="L26">
        <v>6.0602605107041532</v>
      </c>
      <c r="M26">
        <v>61.480000000000004</v>
      </c>
      <c r="N26">
        <v>50.29</v>
      </c>
      <c r="O26">
        <v>73.67</v>
      </c>
      <c r="P26">
        <v>26.609999999999992</v>
      </c>
      <c r="Q26">
        <v>8.7058310991957093</v>
      </c>
      <c r="R26">
        <v>8.98</v>
      </c>
      <c r="S26">
        <v>11.17</v>
      </c>
      <c r="T26">
        <v>0</v>
      </c>
      <c r="U26">
        <v>62.11</v>
      </c>
      <c r="V26">
        <v>8.8160218728639776</v>
      </c>
      <c r="W26">
        <v>19.02</v>
      </c>
      <c r="X26">
        <v>59.365635521576124</v>
      </c>
      <c r="Y26">
        <v>0</v>
      </c>
      <c r="Z26">
        <v>0.93106545454545442</v>
      </c>
      <c r="AA26">
        <v>0</v>
      </c>
      <c r="AB26">
        <v>1.6951567891972987</v>
      </c>
      <c r="AC26">
        <v>4.0979024658394847</v>
      </c>
      <c r="AD26">
        <v>7.734535957607874</v>
      </c>
      <c r="AE26">
        <v>13.958180166540503</v>
      </c>
      <c r="AF26">
        <v>5.926901622718054</v>
      </c>
      <c r="AG26">
        <v>28.123124000000004</v>
      </c>
      <c r="AH26">
        <v>49.519514255543818</v>
      </c>
      <c r="AI26">
        <v>0</v>
      </c>
      <c r="AJ26">
        <v>0</v>
      </c>
      <c r="AK26">
        <v>22.142264775413715</v>
      </c>
      <c r="AL26">
        <v>9.1912289156626485</v>
      </c>
      <c r="AM26">
        <v>0</v>
      </c>
      <c r="AN26">
        <v>0</v>
      </c>
      <c r="AO26">
        <v>0</v>
      </c>
      <c r="AP26">
        <v>2.4375599999999999</v>
      </c>
      <c r="AQ26">
        <v>30.95024603174603</v>
      </c>
      <c r="AR26">
        <v>0.28110144927536224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820.86336407308693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245.66</v>
      </c>
      <c r="L27">
        <v>6.0602605107041532</v>
      </c>
      <c r="M27">
        <v>61.480000000000004</v>
      </c>
      <c r="N27">
        <v>50.29</v>
      </c>
      <c r="O27">
        <v>73.67</v>
      </c>
      <c r="P27">
        <v>26.609999999999992</v>
      </c>
      <c r="Q27">
        <v>8.7058310991957093</v>
      </c>
      <c r="R27">
        <v>8.98</v>
      </c>
      <c r="S27">
        <v>11.17</v>
      </c>
      <c r="T27">
        <v>0</v>
      </c>
      <c r="U27">
        <v>62.11</v>
      </c>
      <c r="V27">
        <v>8.81</v>
      </c>
      <c r="W27">
        <v>19.02</v>
      </c>
      <c r="X27">
        <v>59.365635521576124</v>
      </c>
      <c r="Y27">
        <v>0</v>
      </c>
      <c r="Z27">
        <v>1.3965981818181816</v>
      </c>
      <c r="AA27">
        <v>5.0161265822784822</v>
      </c>
      <c r="AB27">
        <v>5.0810787696924224</v>
      </c>
      <c r="AC27">
        <v>8.1958049316789694</v>
      </c>
      <c r="AD27">
        <v>11.604000000000003</v>
      </c>
      <c r="AE27">
        <v>13.958180166540503</v>
      </c>
      <c r="AF27">
        <v>5.926901622718054</v>
      </c>
      <c r="AG27">
        <v>28.123124000000004</v>
      </c>
      <c r="AH27">
        <v>59.423417106652586</v>
      </c>
      <c r="AI27">
        <v>1.3483401413982714</v>
      </c>
      <c r="AJ27">
        <v>0</v>
      </c>
      <c r="AK27">
        <v>22.142264775413715</v>
      </c>
      <c r="AL27">
        <v>9.1912289156626485</v>
      </c>
      <c r="AM27">
        <v>0</v>
      </c>
      <c r="AN27">
        <v>0</v>
      </c>
      <c r="AO27">
        <v>0</v>
      </c>
      <c r="AP27">
        <v>2.4375599999999999</v>
      </c>
      <c r="AQ27">
        <v>41.597407936507935</v>
      </c>
      <c r="AR27">
        <v>0.28110144927536224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859.59169489576971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245.66</v>
      </c>
      <c r="L28">
        <v>6.0602605107041532</v>
      </c>
      <c r="M28">
        <v>61.480000000000004</v>
      </c>
      <c r="N28">
        <v>50.29</v>
      </c>
      <c r="O28">
        <v>73.67</v>
      </c>
      <c r="P28">
        <v>26.609999999999992</v>
      </c>
      <c r="Q28">
        <v>8.7058310991957093</v>
      </c>
      <c r="R28">
        <v>8.98</v>
      </c>
      <c r="S28">
        <v>11.17</v>
      </c>
      <c r="T28">
        <v>0</v>
      </c>
      <c r="U28">
        <v>62.11</v>
      </c>
      <c r="V28">
        <v>8.81</v>
      </c>
      <c r="W28">
        <v>19.02</v>
      </c>
      <c r="X28">
        <v>59.365635521576124</v>
      </c>
      <c r="Y28">
        <v>0</v>
      </c>
      <c r="Z28">
        <v>8.2829690909090896</v>
      </c>
      <c r="AA28">
        <v>5.9517088607594948</v>
      </c>
      <c r="AB28">
        <v>16.727596399099774</v>
      </c>
      <c r="AC28">
        <v>12.306883932778387</v>
      </c>
      <c r="AD28">
        <v>15.477856169568513</v>
      </c>
      <c r="AE28">
        <v>20.932878122634371</v>
      </c>
      <c r="AF28">
        <v>13.17782454361055</v>
      </c>
      <c r="AG28">
        <v>28.123124000000004</v>
      </c>
      <c r="AH28">
        <v>59.423417106652586</v>
      </c>
      <c r="AI28">
        <v>7.0096119402985062</v>
      </c>
      <c r="AJ28">
        <v>0</v>
      </c>
      <c r="AK28">
        <v>22.142264775413715</v>
      </c>
      <c r="AL28">
        <v>10.034255593803785</v>
      </c>
      <c r="AM28">
        <v>2.2309317329332332</v>
      </c>
      <c r="AN28">
        <v>0</v>
      </c>
      <c r="AO28">
        <v>0</v>
      </c>
      <c r="AP28">
        <v>5.0420160000000003</v>
      </c>
      <c r="AQ28">
        <v>41.597407936507935</v>
      </c>
      <c r="AR28">
        <v>0.28110144927536224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912.61040797037788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245.66</v>
      </c>
      <c r="L29">
        <v>6.0602605107041532</v>
      </c>
      <c r="M29">
        <v>61.480000000000004</v>
      </c>
      <c r="N29">
        <v>50.29</v>
      </c>
      <c r="O29">
        <v>73.67</v>
      </c>
      <c r="P29">
        <v>26.609999999999992</v>
      </c>
      <c r="Q29">
        <v>8.7058310991957093</v>
      </c>
      <c r="R29">
        <v>8.98</v>
      </c>
      <c r="S29">
        <v>11.17</v>
      </c>
      <c r="T29">
        <v>0</v>
      </c>
      <c r="U29">
        <v>62.11</v>
      </c>
      <c r="V29">
        <v>8.81</v>
      </c>
      <c r="W29">
        <v>19.02</v>
      </c>
      <c r="X29">
        <v>59.365635521576124</v>
      </c>
      <c r="Y29">
        <v>0</v>
      </c>
      <c r="Z29">
        <v>8.2829690909090896</v>
      </c>
      <c r="AA29">
        <v>5.9517088607594948</v>
      </c>
      <c r="AB29">
        <v>16.727596399099774</v>
      </c>
      <c r="AC29">
        <v>12.306883932778387</v>
      </c>
      <c r="AD29">
        <v>15.477856169568513</v>
      </c>
      <c r="AE29">
        <v>20.932878122634371</v>
      </c>
      <c r="AF29">
        <v>13.17782454361055</v>
      </c>
      <c r="AG29">
        <v>28.123124000000004</v>
      </c>
      <c r="AH29">
        <v>59.423417106652586</v>
      </c>
      <c r="AI29">
        <v>7.0096119402985062</v>
      </c>
      <c r="AJ29">
        <v>0</v>
      </c>
      <c r="AK29">
        <v>22.142264775413715</v>
      </c>
      <c r="AL29">
        <v>49.313330464715989</v>
      </c>
      <c r="AM29">
        <v>4.4618634658664664</v>
      </c>
      <c r="AN29">
        <v>0</v>
      </c>
      <c r="AO29">
        <v>0</v>
      </c>
      <c r="AP29">
        <v>5.0420160000000003</v>
      </c>
      <c r="AQ29">
        <v>41.597407936507935</v>
      </c>
      <c r="AR29">
        <v>0.28110144927536224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954.12041457422345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245.66</v>
      </c>
      <c r="L30">
        <v>6.0602605107041532</v>
      </c>
      <c r="M30">
        <v>61.480000000000004</v>
      </c>
      <c r="N30">
        <v>50.29</v>
      </c>
      <c r="O30">
        <v>73.67</v>
      </c>
      <c r="P30">
        <v>26.609999999999992</v>
      </c>
      <c r="Q30">
        <v>8.7058310991957093</v>
      </c>
      <c r="R30">
        <v>8.98</v>
      </c>
      <c r="S30">
        <v>11.17</v>
      </c>
      <c r="T30">
        <v>0</v>
      </c>
      <c r="U30">
        <v>62.11</v>
      </c>
      <c r="V30">
        <v>8.81</v>
      </c>
      <c r="W30">
        <v>19.02</v>
      </c>
      <c r="X30">
        <v>59.365635521576124</v>
      </c>
      <c r="Y30">
        <v>0</v>
      </c>
      <c r="Z30">
        <v>8.2829690909090896</v>
      </c>
      <c r="AA30">
        <v>5.9517088607594948</v>
      </c>
      <c r="AB30">
        <v>16.727596399099774</v>
      </c>
      <c r="AC30">
        <v>12.306883932778387</v>
      </c>
      <c r="AD30">
        <v>15.477856169568513</v>
      </c>
      <c r="AE30">
        <v>20.932878122634371</v>
      </c>
      <c r="AF30">
        <v>13.17782454361055</v>
      </c>
      <c r="AG30">
        <v>28.123124000000004</v>
      </c>
      <c r="AH30">
        <v>59.423417106652586</v>
      </c>
      <c r="AI30">
        <v>7.0096119402985062</v>
      </c>
      <c r="AJ30">
        <v>0</v>
      </c>
      <c r="AK30">
        <v>22.142264775413715</v>
      </c>
      <c r="AL30">
        <v>49.313330464715989</v>
      </c>
      <c r="AM30">
        <v>4.4618634658664664</v>
      </c>
      <c r="AN30">
        <v>0</v>
      </c>
      <c r="AO30">
        <v>0</v>
      </c>
      <c r="AP30">
        <v>2.4375599999999999</v>
      </c>
      <c r="AQ30">
        <v>41.597407936507935</v>
      </c>
      <c r="AR30">
        <v>0.28110144927536224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951.51595857422342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245.66</v>
      </c>
      <c r="L31">
        <v>6.0602605107041532</v>
      </c>
      <c r="M31">
        <v>61.480000000000004</v>
      </c>
      <c r="N31">
        <v>50.29</v>
      </c>
      <c r="O31">
        <v>73.67</v>
      </c>
      <c r="P31">
        <v>26.609999999999992</v>
      </c>
      <c r="Q31">
        <v>8.7058310991957093</v>
      </c>
      <c r="R31">
        <v>8.98</v>
      </c>
      <c r="S31">
        <v>11.17</v>
      </c>
      <c r="T31">
        <v>0</v>
      </c>
      <c r="U31">
        <v>62.11</v>
      </c>
      <c r="V31">
        <v>8.81</v>
      </c>
      <c r="W31">
        <v>19.02</v>
      </c>
      <c r="X31">
        <v>59.365635521576124</v>
      </c>
      <c r="Y31">
        <v>0</v>
      </c>
      <c r="Z31">
        <v>8.2829690909090896</v>
      </c>
      <c r="AA31">
        <v>5.9517088607594948</v>
      </c>
      <c r="AB31">
        <v>16.727596399099774</v>
      </c>
      <c r="AC31">
        <v>12.306883932778387</v>
      </c>
      <c r="AD31">
        <v>15.477856169568513</v>
      </c>
      <c r="AE31">
        <v>20.932878122634371</v>
      </c>
      <c r="AF31">
        <v>13.17782454361055</v>
      </c>
      <c r="AG31">
        <v>28.123124000000004</v>
      </c>
      <c r="AH31">
        <v>59.423417106652586</v>
      </c>
      <c r="AI31">
        <v>7.0096119402985062</v>
      </c>
      <c r="AJ31">
        <v>0</v>
      </c>
      <c r="AK31">
        <v>22.142264775413715</v>
      </c>
      <c r="AL31">
        <v>49.313330464715989</v>
      </c>
      <c r="AM31">
        <v>4.4618634658664664</v>
      </c>
      <c r="AN31">
        <v>0</v>
      </c>
      <c r="AO31">
        <v>0</v>
      </c>
      <c r="AP31">
        <v>2.4375599999999999</v>
      </c>
      <c r="AQ31">
        <v>41.597407936507935</v>
      </c>
      <c r="AR31">
        <v>14.959867753623184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966.19472487857115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245.66</v>
      </c>
      <c r="L32">
        <v>6.0602605107041532</v>
      </c>
      <c r="M32">
        <v>61.480000000000004</v>
      </c>
      <c r="N32">
        <v>50.29</v>
      </c>
      <c r="O32">
        <v>73.67</v>
      </c>
      <c r="P32">
        <v>26.609999999999992</v>
      </c>
      <c r="Q32">
        <v>8.7058310991957093</v>
      </c>
      <c r="R32">
        <v>8.98</v>
      </c>
      <c r="S32">
        <v>11.17</v>
      </c>
      <c r="T32">
        <v>0</v>
      </c>
      <c r="U32">
        <v>62.11</v>
      </c>
      <c r="V32">
        <v>8.81</v>
      </c>
      <c r="W32">
        <v>19.02</v>
      </c>
      <c r="X32">
        <v>59.365635521576124</v>
      </c>
      <c r="Y32">
        <v>0</v>
      </c>
      <c r="Z32">
        <v>8.2829690909090896</v>
      </c>
      <c r="AA32">
        <v>5.0161265822784822</v>
      </c>
      <c r="AB32">
        <v>16.727596399099774</v>
      </c>
      <c r="AC32">
        <v>12.306883932778387</v>
      </c>
      <c r="AD32">
        <v>15.477856169568513</v>
      </c>
      <c r="AE32">
        <v>20.932878122634371</v>
      </c>
      <c r="AF32">
        <v>13.17782454361055</v>
      </c>
      <c r="AG32">
        <v>28.123124000000004</v>
      </c>
      <c r="AH32">
        <v>59.423417106652586</v>
      </c>
      <c r="AI32">
        <v>7.0096119402985062</v>
      </c>
      <c r="AJ32">
        <v>0</v>
      </c>
      <c r="AK32">
        <v>22.142264775413715</v>
      </c>
      <c r="AL32">
        <v>49.313330464715989</v>
      </c>
      <c r="AM32">
        <v>2.2309317329332332</v>
      </c>
      <c r="AN32">
        <v>0</v>
      </c>
      <c r="AO32">
        <v>0</v>
      </c>
      <c r="AP32">
        <v>2.4375599999999999</v>
      </c>
      <c r="AQ32">
        <v>41.597407936507935</v>
      </c>
      <c r="AR32">
        <v>14.959867753623184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963.02821086715687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245.66</v>
      </c>
      <c r="L33">
        <v>6.0602605107041532</v>
      </c>
      <c r="M33">
        <v>61.480000000000004</v>
      </c>
      <c r="N33">
        <v>50.29</v>
      </c>
      <c r="O33">
        <v>73.67</v>
      </c>
      <c r="P33">
        <v>26.609999999999992</v>
      </c>
      <c r="Q33">
        <v>8.7058310991957093</v>
      </c>
      <c r="R33">
        <v>8.98</v>
      </c>
      <c r="S33">
        <v>11.17</v>
      </c>
      <c r="T33">
        <v>0</v>
      </c>
      <c r="U33">
        <v>62.11</v>
      </c>
      <c r="V33">
        <v>8.81</v>
      </c>
      <c r="W33">
        <v>19.02</v>
      </c>
      <c r="X33">
        <v>59.365635521576124</v>
      </c>
      <c r="Y33">
        <v>0</v>
      </c>
      <c r="Z33">
        <v>0.46553272727272721</v>
      </c>
      <c r="AA33">
        <v>0</v>
      </c>
      <c r="AB33">
        <v>11.150267066766689</v>
      </c>
      <c r="AC33">
        <v>12.306883932778387</v>
      </c>
      <c r="AD33">
        <v>11.604000000000003</v>
      </c>
      <c r="AE33">
        <v>13.958180166540503</v>
      </c>
      <c r="AF33">
        <v>5.926901622718054</v>
      </c>
      <c r="AG33">
        <v>28.123124000000004</v>
      </c>
      <c r="AH33">
        <v>49.519514255543818</v>
      </c>
      <c r="AI33">
        <v>7.0096119402985062</v>
      </c>
      <c r="AJ33">
        <v>0</v>
      </c>
      <c r="AK33">
        <v>22.142264775413715</v>
      </c>
      <c r="AL33">
        <v>10.034255593803785</v>
      </c>
      <c r="AM33">
        <v>0</v>
      </c>
      <c r="AN33">
        <v>0</v>
      </c>
      <c r="AO33">
        <v>0</v>
      </c>
      <c r="AP33">
        <v>2.1740400000000002</v>
      </c>
      <c r="AQ33">
        <v>30.95024603174603</v>
      </c>
      <c r="AR33">
        <v>0.70275362318840551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849.93613605220332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245.66</v>
      </c>
      <c r="L34">
        <v>6.0602605107041532</v>
      </c>
      <c r="M34">
        <v>61.480000000000004</v>
      </c>
      <c r="N34">
        <v>50.29</v>
      </c>
      <c r="O34">
        <v>73.67</v>
      </c>
      <c r="P34">
        <v>26.609999999999992</v>
      </c>
      <c r="Q34">
        <v>8.7058310991957093</v>
      </c>
      <c r="R34">
        <v>8.98</v>
      </c>
      <c r="S34">
        <v>11.17</v>
      </c>
      <c r="T34">
        <v>0</v>
      </c>
      <c r="U34">
        <v>62.11</v>
      </c>
      <c r="V34">
        <v>8.81</v>
      </c>
      <c r="W34">
        <v>19.02</v>
      </c>
      <c r="X34">
        <v>59.365635521576124</v>
      </c>
      <c r="Y34">
        <v>0</v>
      </c>
      <c r="Z34">
        <v>0</v>
      </c>
      <c r="AA34">
        <v>0</v>
      </c>
      <c r="AB34">
        <v>5.0810787696924224</v>
      </c>
      <c r="AC34">
        <v>12.306883932778387</v>
      </c>
      <c r="AD34">
        <v>7.734535957607874</v>
      </c>
      <c r="AE34">
        <v>13.958180166540503</v>
      </c>
      <c r="AF34">
        <v>5.926901622718054</v>
      </c>
      <c r="AG34">
        <v>28.123124000000004</v>
      </c>
      <c r="AH34">
        <v>39.61561140443505</v>
      </c>
      <c r="AI34">
        <v>1.3483401413982714</v>
      </c>
      <c r="AJ34">
        <v>0</v>
      </c>
      <c r="AK34">
        <v>22.142264775413715</v>
      </c>
      <c r="AL34">
        <v>9.1912289156626485</v>
      </c>
      <c r="AM34">
        <v>0</v>
      </c>
      <c r="AN34">
        <v>0</v>
      </c>
      <c r="AO34">
        <v>0</v>
      </c>
      <c r="AP34">
        <v>2.1740400000000002</v>
      </c>
      <c r="AQ34">
        <v>20.628876190476191</v>
      </c>
      <c r="AR34">
        <v>0.46996648550724623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812.56959267836294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245.66</v>
      </c>
      <c r="L35">
        <v>7.07</v>
      </c>
      <c r="M35">
        <v>61.480000000000004</v>
      </c>
      <c r="N35">
        <v>50.29</v>
      </c>
      <c r="O35">
        <v>71.037529149883397</v>
      </c>
      <c r="P35">
        <v>26.609999999999992</v>
      </c>
      <c r="Q35">
        <v>8.7058310991957093</v>
      </c>
      <c r="R35">
        <v>8.98</v>
      </c>
      <c r="S35">
        <v>11.17</v>
      </c>
      <c r="T35">
        <v>0</v>
      </c>
      <c r="U35">
        <v>62.11</v>
      </c>
      <c r="V35">
        <v>8.8099999999999987</v>
      </c>
      <c r="W35">
        <v>19.02</v>
      </c>
      <c r="X35">
        <v>59.740000000000016</v>
      </c>
      <c r="Y35">
        <v>0</v>
      </c>
      <c r="Z35">
        <v>0</v>
      </c>
      <c r="AA35">
        <v>0</v>
      </c>
      <c r="AB35">
        <v>5.0810787696924224</v>
      </c>
      <c r="AC35">
        <v>8.1958049316789694</v>
      </c>
      <c r="AD35">
        <v>3.8650719152157467</v>
      </c>
      <c r="AE35">
        <v>13.958180166540503</v>
      </c>
      <c r="AF35">
        <v>5.926901622718054</v>
      </c>
      <c r="AG35">
        <v>28.123124000000004</v>
      </c>
      <c r="AH35">
        <v>29.711708553326293</v>
      </c>
      <c r="AI35">
        <v>0</v>
      </c>
      <c r="AJ35">
        <v>0</v>
      </c>
      <c r="AK35">
        <v>22.142264775413715</v>
      </c>
      <c r="AL35">
        <v>9.1912289156626485</v>
      </c>
      <c r="AM35">
        <v>0</v>
      </c>
      <c r="AN35">
        <v>0</v>
      </c>
      <c r="AO35">
        <v>0</v>
      </c>
      <c r="AP35">
        <v>2.1740400000000002</v>
      </c>
      <c r="AQ35">
        <v>9.9747825396825398</v>
      </c>
      <c r="AR35">
        <v>0.46996648550724623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781.43434610917382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245.66</v>
      </c>
      <c r="L36">
        <v>7.07</v>
      </c>
      <c r="M36">
        <v>61.480000000000004</v>
      </c>
      <c r="N36">
        <v>50.29</v>
      </c>
      <c r="O36">
        <v>71.037529149883397</v>
      </c>
      <c r="P36">
        <v>26.609999999999992</v>
      </c>
      <c r="Q36">
        <v>8.7058310991957093</v>
      </c>
      <c r="R36">
        <v>8.98</v>
      </c>
      <c r="S36">
        <v>11.17</v>
      </c>
      <c r="T36">
        <v>0</v>
      </c>
      <c r="U36">
        <v>62.11</v>
      </c>
      <c r="V36">
        <v>8.8099999999999987</v>
      </c>
      <c r="W36">
        <v>19.02</v>
      </c>
      <c r="X36">
        <v>59.740000000000016</v>
      </c>
      <c r="Y36">
        <v>0</v>
      </c>
      <c r="Z36">
        <v>0</v>
      </c>
      <c r="AA36">
        <v>0</v>
      </c>
      <c r="AB36">
        <v>5.0810787696924224</v>
      </c>
      <c r="AC36">
        <v>4.0979024658394847</v>
      </c>
      <c r="AD36">
        <v>0</v>
      </c>
      <c r="AE36">
        <v>13.958180166540503</v>
      </c>
      <c r="AF36">
        <v>5.926901622718054</v>
      </c>
      <c r="AG36">
        <v>28.123124000000004</v>
      </c>
      <c r="AH36">
        <v>17.04525364308342</v>
      </c>
      <c r="AI36">
        <v>0</v>
      </c>
      <c r="AJ36">
        <v>0</v>
      </c>
      <c r="AK36">
        <v>22.142264775413715</v>
      </c>
      <c r="AL36">
        <v>9.1912289156626485</v>
      </c>
      <c r="AM36">
        <v>0</v>
      </c>
      <c r="AN36">
        <v>0</v>
      </c>
      <c r="AO36">
        <v>0</v>
      </c>
      <c r="AP36">
        <v>2.1740400000000002</v>
      </c>
      <c r="AQ36">
        <v>0</v>
      </c>
      <c r="AR36">
        <v>0.46996648550724623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750.83013427819333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245.66</v>
      </c>
      <c r="L37">
        <v>7.3899999999999988</v>
      </c>
      <c r="M37">
        <v>61.480000000000004</v>
      </c>
      <c r="N37">
        <v>50.29</v>
      </c>
      <c r="O37">
        <v>73.67</v>
      </c>
      <c r="P37">
        <v>26.609999999999992</v>
      </c>
      <c r="Q37">
        <v>8.7058310991957093</v>
      </c>
      <c r="R37">
        <v>8.98</v>
      </c>
      <c r="S37">
        <v>11.17</v>
      </c>
      <c r="T37">
        <v>0</v>
      </c>
      <c r="U37">
        <v>62.11</v>
      </c>
      <c r="V37">
        <v>9.14</v>
      </c>
      <c r="W37">
        <v>19.024994747899161</v>
      </c>
      <c r="X37">
        <v>59.74</v>
      </c>
      <c r="Y37">
        <v>0</v>
      </c>
      <c r="Z37">
        <v>0</v>
      </c>
      <c r="AA37">
        <v>0</v>
      </c>
      <c r="AB37">
        <v>1.0144591147786945</v>
      </c>
      <c r="AC37">
        <v>4.0979024658394847</v>
      </c>
      <c r="AD37">
        <v>0</v>
      </c>
      <c r="AE37">
        <v>13.958180166540503</v>
      </c>
      <c r="AF37">
        <v>5.926901622718054</v>
      </c>
      <c r="AG37">
        <v>28.123124000000004</v>
      </c>
      <c r="AH37">
        <v>17.04525364308342</v>
      </c>
      <c r="AI37">
        <v>0</v>
      </c>
      <c r="AJ37">
        <v>0</v>
      </c>
      <c r="AK37">
        <v>22.142264775413715</v>
      </c>
      <c r="AL37">
        <v>9.1912289156626485</v>
      </c>
      <c r="AM37">
        <v>0</v>
      </c>
      <c r="AN37">
        <v>0</v>
      </c>
      <c r="AO37">
        <v>0</v>
      </c>
      <c r="AP37">
        <v>2.1740400000000002</v>
      </c>
      <c r="AQ37">
        <v>0</v>
      </c>
      <c r="AR37">
        <v>0.46996648550724623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750.05098022129539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245.66</v>
      </c>
      <c r="L38">
        <v>7.5500000000000007</v>
      </c>
      <c r="M38">
        <v>61.480000000000004</v>
      </c>
      <c r="N38">
        <v>50.29</v>
      </c>
      <c r="O38">
        <v>73.67</v>
      </c>
      <c r="P38">
        <v>26.609999999999992</v>
      </c>
      <c r="Q38">
        <v>8.7058310991957093</v>
      </c>
      <c r="R38">
        <v>8.98</v>
      </c>
      <c r="S38">
        <v>11.17</v>
      </c>
      <c r="T38">
        <v>0</v>
      </c>
      <c r="U38">
        <v>62.11</v>
      </c>
      <c r="V38">
        <v>8.8160218728639776</v>
      </c>
      <c r="W38">
        <v>19.024994747899161</v>
      </c>
      <c r="X38">
        <v>59.74</v>
      </c>
      <c r="Y38">
        <v>0</v>
      </c>
      <c r="Z38">
        <v>0</v>
      </c>
      <c r="AA38">
        <v>0</v>
      </c>
      <c r="AB38">
        <v>1.0144591147786945</v>
      </c>
      <c r="AC38">
        <v>4.0979024658394847</v>
      </c>
      <c r="AD38">
        <v>0</v>
      </c>
      <c r="AE38">
        <v>13.958180166540503</v>
      </c>
      <c r="AF38">
        <v>5.926901622718054</v>
      </c>
      <c r="AG38">
        <v>28.123124000000004</v>
      </c>
      <c r="AH38">
        <v>17.04525364308342</v>
      </c>
      <c r="AI38">
        <v>0</v>
      </c>
      <c r="AJ38">
        <v>0</v>
      </c>
      <c r="AK38">
        <v>22.142264775413715</v>
      </c>
      <c r="AL38">
        <v>9.1912289156626485</v>
      </c>
      <c r="AM38">
        <v>0</v>
      </c>
      <c r="AN38">
        <v>0</v>
      </c>
      <c r="AO38">
        <v>0</v>
      </c>
      <c r="AP38">
        <v>2.1740400000000002</v>
      </c>
      <c r="AQ38">
        <v>0</v>
      </c>
      <c r="AR38">
        <v>0.46996648550724623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749.88700209415947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245.66</v>
      </c>
      <c r="L39">
        <v>7.7103291074401339</v>
      </c>
      <c r="M39">
        <v>61.480000000000004</v>
      </c>
      <c r="N39">
        <v>50.29</v>
      </c>
      <c r="O39">
        <v>71.03</v>
      </c>
      <c r="P39">
        <v>26.609999999999992</v>
      </c>
      <c r="Q39">
        <v>8.7058310991957093</v>
      </c>
      <c r="R39">
        <v>8.98</v>
      </c>
      <c r="S39">
        <v>11.17</v>
      </c>
      <c r="T39">
        <v>0</v>
      </c>
      <c r="U39">
        <v>62.11</v>
      </c>
      <c r="V39">
        <v>8.8160218728639776</v>
      </c>
      <c r="W39">
        <v>19.024994747899161</v>
      </c>
      <c r="X39">
        <v>59.74</v>
      </c>
      <c r="Y39">
        <v>0</v>
      </c>
      <c r="Z39">
        <v>0</v>
      </c>
      <c r="AA39">
        <v>0</v>
      </c>
      <c r="AB39">
        <v>1.0144591147786945</v>
      </c>
      <c r="AC39">
        <v>0</v>
      </c>
      <c r="AD39">
        <v>0</v>
      </c>
      <c r="AE39">
        <v>6.9790900832702514</v>
      </c>
      <c r="AF39">
        <v>5.926901622718054</v>
      </c>
      <c r="AG39">
        <v>28.123124000000004</v>
      </c>
      <c r="AH39">
        <v>9.9039028511087626</v>
      </c>
      <c r="AI39">
        <v>0</v>
      </c>
      <c r="AJ39">
        <v>0</v>
      </c>
      <c r="AK39">
        <v>22.142264775413715</v>
      </c>
      <c r="AL39">
        <v>9.1912289156626485</v>
      </c>
      <c r="AM39">
        <v>0</v>
      </c>
      <c r="AN39">
        <v>0</v>
      </c>
      <c r="AO39">
        <v>0</v>
      </c>
      <c r="AP39">
        <v>2.1740400000000002</v>
      </c>
      <c r="AQ39">
        <v>0</v>
      </c>
      <c r="AR39">
        <v>0.46996648550724623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729.18898786051511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245.66</v>
      </c>
      <c r="L40">
        <v>7.7103291074401339</v>
      </c>
      <c r="M40">
        <v>61.480000000000004</v>
      </c>
      <c r="N40">
        <v>50.29</v>
      </c>
      <c r="O40">
        <v>71.03</v>
      </c>
      <c r="P40">
        <v>26.609999999999992</v>
      </c>
      <c r="Q40">
        <v>8.7058310991957093</v>
      </c>
      <c r="R40">
        <v>8.98</v>
      </c>
      <c r="S40">
        <v>11.17</v>
      </c>
      <c r="T40">
        <v>0</v>
      </c>
      <c r="U40">
        <v>62.11</v>
      </c>
      <c r="V40">
        <v>8.8160218728639776</v>
      </c>
      <c r="W40">
        <v>19.024994747899161</v>
      </c>
      <c r="X40">
        <v>59.74</v>
      </c>
      <c r="Y40">
        <v>0</v>
      </c>
      <c r="Z40">
        <v>0</v>
      </c>
      <c r="AA40">
        <v>0</v>
      </c>
      <c r="AB40">
        <v>1.0144591147786945</v>
      </c>
      <c r="AC40">
        <v>0</v>
      </c>
      <c r="AD40">
        <v>0</v>
      </c>
      <c r="AE40">
        <v>6.9790900832702514</v>
      </c>
      <c r="AF40">
        <v>5.926901622718054</v>
      </c>
      <c r="AG40">
        <v>28.123124000000004</v>
      </c>
      <c r="AH40">
        <v>9.9039028511087626</v>
      </c>
      <c r="AI40">
        <v>0</v>
      </c>
      <c r="AJ40">
        <v>0</v>
      </c>
      <c r="AK40">
        <v>22.142264775413715</v>
      </c>
      <c r="AL40">
        <v>9.1912289156626485</v>
      </c>
      <c r="AM40">
        <v>0</v>
      </c>
      <c r="AN40">
        <v>0</v>
      </c>
      <c r="AO40">
        <v>0</v>
      </c>
      <c r="AP40">
        <v>2.1740400000000002</v>
      </c>
      <c r="AQ40">
        <v>0</v>
      </c>
      <c r="AR40">
        <v>0.46996648550724623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729.18898786051511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245.66</v>
      </c>
      <c r="L41">
        <v>7.88</v>
      </c>
      <c r="M41">
        <v>61.480000000000004</v>
      </c>
      <c r="N41">
        <v>50.29</v>
      </c>
      <c r="O41">
        <v>71.03</v>
      </c>
      <c r="P41">
        <v>26.609999999999992</v>
      </c>
      <c r="Q41">
        <v>8.7058310991957093</v>
      </c>
      <c r="R41">
        <v>8.98</v>
      </c>
      <c r="S41">
        <v>11.17</v>
      </c>
      <c r="T41">
        <v>0</v>
      </c>
      <c r="U41">
        <v>62.11</v>
      </c>
      <c r="V41">
        <v>8.8160218728639776</v>
      </c>
      <c r="W41">
        <v>19.024994747899161</v>
      </c>
      <c r="X41">
        <v>59.74</v>
      </c>
      <c r="Y41">
        <v>0</v>
      </c>
      <c r="Z41">
        <v>0</v>
      </c>
      <c r="AA41">
        <v>0</v>
      </c>
      <c r="AB41">
        <v>1.0144591147786945</v>
      </c>
      <c r="AC41">
        <v>0</v>
      </c>
      <c r="AD41">
        <v>0</v>
      </c>
      <c r="AE41">
        <v>6.9790900832702514</v>
      </c>
      <c r="AF41">
        <v>5.926901622718054</v>
      </c>
      <c r="AG41">
        <v>28.123124000000004</v>
      </c>
      <c r="AH41">
        <v>0</v>
      </c>
      <c r="AI41">
        <v>0</v>
      </c>
      <c r="AJ41">
        <v>0</v>
      </c>
      <c r="AK41">
        <v>22.142264775413715</v>
      </c>
      <c r="AL41">
        <v>9.1912289156626485</v>
      </c>
      <c r="AM41">
        <v>0</v>
      </c>
      <c r="AN41">
        <v>0</v>
      </c>
      <c r="AO41">
        <v>0</v>
      </c>
      <c r="AP41">
        <v>2.1740400000000002</v>
      </c>
      <c r="AQ41">
        <v>0</v>
      </c>
      <c r="AR41">
        <v>14.959867753623184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733.94465717008211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245.66</v>
      </c>
      <c r="L42">
        <v>8.0300000000000011</v>
      </c>
      <c r="M42">
        <v>61.480000000000004</v>
      </c>
      <c r="N42">
        <v>50.29</v>
      </c>
      <c r="O42">
        <v>71.03</v>
      </c>
      <c r="P42">
        <v>26.609999999999992</v>
      </c>
      <c r="Q42">
        <v>8.7058310991957093</v>
      </c>
      <c r="R42">
        <v>8.98</v>
      </c>
      <c r="S42">
        <v>11.17</v>
      </c>
      <c r="T42">
        <v>0</v>
      </c>
      <c r="U42">
        <v>62.11</v>
      </c>
      <c r="V42">
        <v>8.8160218728639776</v>
      </c>
      <c r="W42">
        <v>19.024994747899161</v>
      </c>
      <c r="X42">
        <v>59.74</v>
      </c>
      <c r="Y42">
        <v>0</v>
      </c>
      <c r="Z42">
        <v>0</v>
      </c>
      <c r="AA42">
        <v>0</v>
      </c>
      <c r="AB42">
        <v>1.0144591147786945</v>
      </c>
      <c r="AC42">
        <v>0</v>
      </c>
      <c r="AD42">
        <v>0</v>
      </c>
      <c r="AE42">
        <v>6.9790900832702514</v>
      </c>
      <c r="AF42">
        <v>5.926901622718054</v>
      </c>
      <c r="AG42">
        <v>28.123124000000004</v>
      </c>
      <c r="AH42">
        <v>0</v>
      </c>
      <c r="AI42">
        <v>0</v>
      </c>
      <c r="AJ42">
        <v>0</v>
      </c>
      <c r="AK42">
        <v>22.142264775413715</v>
      </c>
      <c r="AL42">
        <v>9.1912289156626485</v>
      </c>
      <c r="AM42">
        <v>0</v>
      </c>
      <c r="AN42">
        <v>0</v>
      </c>
      <c r="AO42">
        <v>0</v>
      </c>
      <c r="AP42">
        <v>2.1740400000000002</v>
      </c>
      <c r="AQ42">
        <v>0</v>
      </c>
      <c r="AR42">
        <v>14.959867753623184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734.09465717008209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245.66</v>
      </c>
      <c r="L43">
        <v>8.36</v>
      </c>
      <c r="M43">
        <v>61.480000000000004</v>
      </c>
      <c r="N43">
        <v>50.29</v>
      </c>
      <c r="O43">
        <v>71.03</v>
      </c>
      <c r="P43">
        <v>26.609999999999992</v>
      </c>
      <c r="Q43">
        <v>8.7058310991957093</v>
      </c>
      <c r="R43">
        <v>8.98</v>
      </c>
      <c r="S43">
        <v>11.17</v>
      </c>
      <c r="T43">
        <v>0</v>
      </c>
      <c r="U43">
        <v>62.11</v>
      </c>
      <c r="V43">
        <v>8.8160218728639776</v>
      </c>
      <c r="W43">
        <v>19.024994747899161</v>
      </c>
      <c r="X43">
        <v>59.74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0</v>
      </c>
      <c r="AE43">
        <v>6.9790900832702514</v>
      </c>
      <c r="AF43">
        <v>5.926901622718054</v>
      </c>
      <c r="AG43">
        <v>28.123124000000004</v>
      </c>
      <c r="AH43">
        <v>0</v>
      </c>
      <c r="AI43">
        <v>0</v>
      </c>
      <c r="AJ43">
        <v>0</v>
      </c>
      <c r="AK43">
        <v>22.142264775413715</v>
      </c>
      <c r="AL43">
        <v>9.1912289156626485</v>
      </c>
      <c r="AM43">
        <v>0</v>
      </c>
      <c r="AN43">
        <v>0</v>
      </c>
      <c r="AO43">
        <v>0</v>
      </c>
      <c r="AP43">
        <v>2.4375599999999999</v>
      </c>
      <c r="AQ43">
        <v>0</v>
      </c>
      <c r="AR43">
        <v>1.1683278985507242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720.89663731500968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245.66</v>
      </c>
      <c r="L44">
        <v>8.6800000000000015</v>
      </c>
      <c r="M44">
        <v>61.480000000000004</v>
      </c>
      <c r="N44">
        <v>50.29</v>
      </c>
      <c r="O44">
        <v>71.03</v>
      </c>
      <c r="P44">
        <v>26.609999999999992</v>
      </c>
      <c r="Q44">
        <v>8.7058310991957093</v>
      </c>
      <c r="R44">
        <v>8.98</v>
      </c>
      <c r="S44">
        <v>11.17</v>
      </c>
      <c r="T44">
        <v>0</v>
      </c>
      <c r="U44">
        <v>62.11</v>
      </c>
      <c r="V44">
        <v>8.8160218728639776</v>
      </c>
      <c r="W44">
        <v>19.024994747899161</v>
      </c>
      <c r="X44">
        <v>59.74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0</v>
      </c>
      <c r="AE44">
        <v>6.9790900832702514</v>
      </c>
      <c r="AF44">
        <v>5.926901622718054</v>
      </c>
      <c r="AG44">
        <v>28.123124000000004</v>
      </c>
      <c r="AH44">
        <v>0</v>
      </c>
      <c r="AI44">
        <v>0</v>
      </c>
      <c r="AJ44">
        <v>0</v>
      </c>
      <c r="AK44">
        <v>22.142264775413715</v>
      </c>
      <c r="AL44">
        <v>9.1912289156626485</v>
      </c>
      <c r="AM44">
        <v>0</v>
      </c>
      <c r="AN44">
        <v>0</v>
      </c>
      <c r="AO44">
        <v>0</v>
      </c>
      <c r="AP44">
        <v>2.4375599999999999</v>
      </c>
      <c r="AQ44">
        <v>0</v>
      </c>
      <c r="AR44">
        <v>0.46996648550724623</v>
      </c>
      <c r="AS44">
        <v>1.936833184656557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720.51827590196615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245.66</v>
      </c>
      <c r="L45">
        <v>9</v>
      </c>
      <c r="M45">
        <v>61.480000000000004</v>
      </c>
      <c r="N45">
        <v>50.29</v>
      </c>
      <c r="O45">
        <v>71.03</v>
      </c>
      <c r="P45">
        <v>26.609999999999992</v>
      </c>
      <c r="Q45">
        <v>8.7058310991957093</v>
      </c>
      <c r="R45">
        <v>8.98</v>
      </c>
      <c r="S45">
        <v>11.17</v>
      </c>
      <c r="T45">
        <v>0</v>
      </c>
      <c r="U45">
        <v>62.11</v>
      </c>
      <c r="V45">
        <v>8.8160218728639776</v>
      </c>
      <c r="W45">
        <v>19.024994747899161</v>
      </c>
      <c r="X45">
        <v>59.74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0</v>
      </c>
      <c r="AE45">
        <v>6.9790900832702514</v>
      </c>
      <c r="AF45">
        <v>5.926901622718054</v>
      </c>
      <c r="AG45">
        <v>28.123124000000004</v>
      </c>
      <c r="AH45">
        <v>0</v>
      </c>
      <c r="AI45">
        <v>0</v>
      </c>
      <c r="AJ45">
        <v>0</v>
      </c>
      <c r="AK45">
        <v>22.142264775413715</v>
      </c>
      <c r="AL45">
        <v>9.1912289156626485</v>
      </c>
      <c r="AM45">
        <v>0</v>
      </c>
      <c r="AN45">
        <v>0</v>
      </c>
      <c r="AO45">
        <v>0</v>
      </c>
      <c r="AP45">
        <v>2.4375599999999999</v>
      </c>
      <c r="AQ45">
        <v>0</v>
      </c>
      <c r="AR45">
        <v>0.46996648550724623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720.8382759019662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245.66</v>
      </c>
      <c r="L46">
        <v>9.1</v>
      </c>
      <c r="M46">
        <v>61.480000000000004</v>
      </c>
      <c r="N46">
        <v>50.29</v>
      </c>
      <c r="O46">
        <v>71.03</v>
      </c>
      <c r="P46">
        <v>26.609999999999992</v>
      </c>
      <c r="Q46">
        <v>8.7058310991957093</v>
      </c>
      <c r="R46">
        <v>8.98</v>
      </c>
      <c r="S46">
        <v>11.17</v>
      </c>
      <c r="T46">
        <v>0</v>
      </c>
      <c r="U46">
        <v>62.11</v>
      </c>
      <c r="V46">
        <v>8.8160218728639776</v>
      </c>
      <c r="W46">
        <v>19.024994747899161</v>
      </c>
      <c r="X46">
        <v>59.74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0</v>
      </c>
      <c r="AE46">
        <v>6.9790900832702514</v>
      </c>
      <c r="AF46">
        <v>5.926901622718054</v>
      </c>
      <c r="AG46">
        <v>28.123124000000004</v>
      </c>
      <c r="AH46">
        <v>0</v>
      </c>
      <c r="AI46">
        <v>0</v>
      </c>
      <c r="AJ46">
        <v>0</v>
      </c>
      <c r="AK46">
        <v>22.142264775413715</v>
      </c>
      <c r="AL46">
        <v>9.1912289156626485</v>
      </c>
      <c r="AM46">
        <v>0</v>
      </c>
      <c r="AN46">
        <v>0</v>
      </c>
      <c r="AO46">
        <v>0</v>
      </c>
      <c r="AP46">
        <v>2.4375599999999999</v>
      </c>
      <c r="AQ46">
        <v>0</v>
      </c>
      <c r="AR46">
        <v>0.46996648550724623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720.93827590196622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236.84</v>
      </c>
      <c r="L47">
        <v>9.1</v>
      </c>
      <c r="M47">
        <v>61.480000000000004</v>
      </c>
      <c r="N47">
        <v>50.29</v>
      </c>
      <c r="O47">
        <v>71.03</v>
      </c>
      <c r="P47">
        <v>26.609999999999992</v>
      </c>
      <c r="Q47">
        <v>8.7058310991957093</v>
      </c>
      <c r="R47">
        <v>8.98</v>
      </c>
      <c r="S47">
        <v>11.17</v>
      </c>
      <c r="T47">
        <v>0</v>
      </c>
      <c r="U47">
        <v>62.11</v>
      </c>
      <c r="V47">
        <v>8.8160218728639776</v>
      </c>
      <c r="W47">
        <v>19.024994747899161</v>
      </c>
      <c r="X47">
        <v>59.74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0</v>
      </c>
      <c r="AE47">
        <v>6.9790900832702514</v>
      </c>
      <c r="AF47">
        <v>5.926901622718054</v>
      </c>
      <c r="AG47">
        <v>28.123124000000004</v>
      </c>
      <c r="AH47">
        <v>0</v>
      </c>
      <c r="AI47">
        <v>0</v>
      </c>
      <c r="AJ47">
        <v>0</v>
      </c>
      <c r="AK47">
        <v>22.142264775413715</v>
      </c>
      <c r="AL47">
        <v>9.1912289156626485</v>
      </c>
      <c r="AM47">
        <v>0</v>
      </c>
      <c r="AN47">
        <v>0</v>
      </c>
      <c r="AO47">
        <v>0</v>
      </c>
      <c r="AP47">
        <v>2.4375599999999999</v>
      </c>
      <c r="AQ47">
        <v>0</v>
      </c>
      <c r="AR47">
        <v>0.93554076086956484</v>
      </c>
      <c r="AS47">
        <v>1.936833184656557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712.58385017732849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221.73999999999995</v>
      </c>
      <c r="L48">
        <v>9.1</v>
      </c>
      <c r="M48">
        <v>61.480000000000004</v>
      </c>
      <c r="N48">
        <v>50.29</v>
      </c>
      <c r="O48">
        <v>71.03</v>
      </c>
      <c r="P48">
        <v>26.609999999999992</v>
      </c>
      <c r="Q48">
        <v>8.7058310991957093</v>
      </c>
      <c r="R48">
        <v>8.98</v>
      </c>
      <c r="S48">
        <v>11.17</v>
      </c>
      <c r="T48">
        <v>0</v>
      </c>
      <c r="U48">
        <v>62.11</v>
      </c>
      <c r="V48">
        <v>8.8160218728639776</v>
      </c>
      <c r="W48">
        <v>19.024994747899161</v>
      </c>
      <c r="X48">
        <v>59.74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0</v>
      </c>
      <c r="AE48">
        <v>6.9790900832702514</v>
      </c>
      <c r="AF48">
        <v>5.926901622718054</v>
      </c>
      <c r="AG48">
        <v>28.123124000000004</v>
      </c>
      <c r="AH48">
        <v>0</v>
      </c>
      <c r="AI48">
        <v>0</v>
      </c>
      <c r="AJ48">
        <v>0</v>
      </c>
      <c r="AK48">
        <v>22.142264775413715</v>
      </c>
      <c r="AL48">
        <v>9.1912289156626485</v>
      </c>
      <c r="AM48">
        <v>0</v>
      </c>
      <c r="AN48">
        <v>0</v>
      </c>
      <c r="AO48">
        <v>0</v>
      </c>
      <c r="AP48">
        <v>2.4375599999999999</v>
      </c>
      <c r="AQ48">
        <v>0</v>
      </c>
      <c r="AR48">
        <v>14.959867753623184</v>
      </c>
      <c r="AS48">
        <v>1.936833184656557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711.50817717008204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216.92</v>
      </c>
      <c r="L49">
        <v>9.1</v>
      </c>
      <c r="M49">
        <v>61.480000000000004</v>
      </c>
      <c r="N49">
        <v>50.29</v>
      </c>
      <c r="O49">
        <v>71.03</v>
      </c>
      <c r="P49">
        <v>26.609999999999992</v>
      </c>
      <c r="Q49">
        <v>8.7058310991957093</v>
      </c>
      <c r="R49">
        <v>8.98</v>
      </c>
      <c r="S49">
        <v>11.17</v>
      </c>
      <c r="T49">
        <v>0</v>
      </c>
      <c r="U49">
        <v>62.11</v>
      </c>
      <c r="V49">
        <v>8.8160218728639776</v>
      </c>
      <c r="W49">
        <v>19.024994747899161</v>
      </c>
      <c r="X49">
        <v>59.74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0</v>
      </c>
      <c r="AE49">
        <v>6.9790900832702514</v>
      </c>
      <c r="AF49">
        <v>5.926901622718054</v>
      </c>
      <c r="AG49">
        <v>28.123124000000004</v>
      </c>
      <c r="AH49">
        <v>0</v>
      </c>
      <c r="AI49">
        <v>0</v>
      </c>
      <c r="AJ49">
        <v>0</v>
      </c>
      <c r="AK49">
        <v>22.142264775413715</v>
      </c>
      <c r="AL49">
        <v>9.1912289156626485</v>
      </c>
      <c r="AM49">
        <v>0</v>
      </c>
      <c r="AN49">
        <v>0</v>
      </c>
      <c r="AO49">
        <v>0</v>
      </c>
      <c r="AP49">
        <v>2.1740400000000002</v>
      </c>
      <c r="AQ49">
        <v>0</v>
      </c>
      <c r="AR49">
        <v>14.959867753623184</v>
      </c>
      <c r="AS49">
        <v>4.5544127267320844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709.04223671215766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192.82</v>
      </c>
      <c r="L50">
        <v>9.1</v>
      </c>
      <c r="M50">
        <v>61.480000000000004</v>
      </c>
      <c r="N50">
        <v>50.29</v>
      </c>
      <c r="O50">
        <v>71.03</v>
      </c>
      <c r="P50">
        <v>26.609999999999992</v>
      </c>
      <c r="Q50">
        <v>8.7058310991957093</v>
      </c>
      <c r="R50">
        <v>8.98</v>
      </c>
      <c r="S50">
        <v>11.17</v>
      </c>
      <c r="T50">
        <v>0</v>
      </c>
      <c r="U50">
        <v>62.11</v>
      </c>
      <c r="V50">
        <v>8.8160218728639776</v>
      </c>
      <c r="W50">
        <v>19.024994747899161</v>
      </c>
      <c r="X50">
        <v>59.74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0</v>
      </c>
      <c r="AE50">
        <v>6.9790900832702514</v>
      </c>
      <c r="AF50">
        <v>5.926901622718054</v>
      </c>
      <c r="AG50">
        <v>28.123124000000004</v>
      </c>
      <c r="AH50">
        <v>0</v>
      </c>
      <c r="AI50">
        <v>0</v>
      </c>
      <c r="AJ50">
        <v>0</v>
      </c>
      <c r="AK50">
        <v>22.142264775413715</v>
      </c>
      <c r="AL50">
        <v>9.1912289156626485</v>
      </c>
      <c r="AM50">
        <v>0</v>
      </c>
      <c r="AN50">
        <v>0</v>
      </c>
      <c r="AO50">
        <v>0</v>
      </c>
      <c r="AP50">
        <v>5.0420160000000003</v>
      </c>
      <c r="AQ50">
        <v>0</v>
      </c>
      <c r="AR50">
        <v>0.93554076086956484</v>
      </c>
      <c r="AS50">
        <v>4.5544127267320844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673.78588571940406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</v>
      </c>
      <c r="L51">
        <v>9.1</v>
      </c>
      <c r="M51">
        <v>61.480000000000004</v>
      </c>
      <c r="N51">
        <v>50.29</v>
      </c>
      <c r="O51">
        <v>71.03</v>
      </c>
      <c r="P51">
        <v>26.609999999999992</v>
      </c>
      <c r="Q51">
        <v>8.7058310991957093</v>
      </c>
      <c r="R51">
        <v>8.98</v>
      </c>
      <c r="S51">
        <v>11.17</v>
      </c>
      <c r="T51">
        <v>0</v>
      </c>
      <c r="U51">
        <v>62.11</v>
      </c>
      <c r="V51">
        <v>8.8160218728639776</v>
      </c>
      <c r="W51">
        <v>19.024994747899161</v>
      </c>
      <c r="X51">
        <v>59.74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0</v>
      </c>
      <c r="AE51">
        <v>6.9790900832702514</v>
      </c>
      <c r="AF51">
        <v>5.926901622718054</v>
      </c>
      <c r="AG51">
        <v>28.123124000000004</v>
      </c>
      <c r="AH51">
        <v>0</v>
      </c>
      <c r="AI51">
        <v>0</v>
      </c>
      <c r="AJ51">
        <v>0</v>
      </c>
      <c r="AK51">
        <v>22.142264775413715</v>
      </c>
      <c r="AL51">
        <v>9.1912289156626485</v>
      </c>
      <c r="AM51">
        <v>0</v>
      </c>
      <c r="AN51">
        <v>0</v>
      </c>
      <c r="AO51">
        <v>0</v>
      </c>
      <c r="AP51">
        <v>2.1740400000000002</v>
      </c>
      <c r="AQ51">
        <v>0</v>
      </c>
      <c r="AR51">
        <v>0.28110144927536224</v>
      </c>
      <c r="AS51">
        <v>4.5544127267320844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665.44347040780985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192.82</v>
      </c>
      <c r="L52">
        <v>9.1</v>
      </c>
      <c r="M52">
        <v>61.480000000000004</v>
      </c>
      <c r="N52">
        <v>50.29</v>
      </c>
      <c r="O52">
        <v>71.03</v>
      </c>
      <c r="P52">
        <v>26.609999999999992</v>
      </c>
      <c r="Q52">
        <v>8.7058310991957093</v>
      </c>
      <c r="R52">
        <v>8.98</v>
      </c>
      <c r="S52">
        <v>11.17</v>
      </c>
      <c r="T52">
        <v>0</v>
      </c>
      <c r="U52">
        <v>62.11</v>
      </c>
      <c r="V52">
        <v>8.8160218728639776</v>
      </c>
      <c r="W52">
        <v>19.024994747899161</v>
      </c>
      <c r="X52">
        <v>59.74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0</v>
      </c>
      <c r="AE52">
        <v>6.9790900832702514</v>
      </c>
      <c r="AF52">
        <v>5.926901622718054</v>
      </c>
      <c r="AG52">
        <v>28.123124000000004</v>
      </c>
      <c r="AH52">
        <v>0</v>
      </c>
      <c r="AI52">
        <v>0</v>
      </c>
      <c r="AJ52">
        <v>0</v>
      </c>
      <c r="AK52">
        <v>22.142264775413715</v>
      </c>
      <c r="AL52">
        <v>9.1912289156626485</v>
      </c>
      <c r="AM52">
        <v>0</v>
      </c>
      <c r="AN52">
        <v>0</v>
      </c>
      <c r="AO52">
        <v>0</v>
      </c>
      <c r="AP52">
        <v>2.1740400000000002</v>
      </c>
      <c r="AQ52">
        <v>0</v>
      </c>
      <c r="AR52">
        <v>0.28110144927536224</v>
      </c>
      <c r="AS52">
        <v>4.5544127267320844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670.2634704078099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</v>
      </c>
      <c r="L53">
        <v>9.1</v>
      </c>
      <c r="M53">
        <v>61.480000000000004</v>
      </c>
      <c r="N53">
        <v>50.29</v>
      </c>
      <c r="O53">
        <v>71.03</v>
      </c>
      <c r="P53">
        <v>26.609999999999992</v>
      </c>
      <c r="Q53">
        <v>8.7058310991957093</v>
      </c>
      <c r="R53">
        <v>8.98</v>
      </c>
      <c r="S53">
        <v>11.17</v>
      </c>
      <c r="T53">
        <v>0</v>
      </c>
      <c r="U53">
        <v>62.11</v>
      </c>
      <c r="V53">
        <v>8.8160218728639776</v>
      </c>
      <c r="W53">
        <v>19.024994747899161</v>
      </c>
      <c r="X53">
        <v>59.74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0</v>
      </c>
      <c r="AE53">
        <v>6.9790900832702514</v>
      </c>
      <c r="AF53">
        <v>5.926901622718054</v>
      </c>
      <c r="AG53">
        <v>28.123124000000004</v>
      </c>
      <c r="AH53">
        <v>0</v>
      </c>
      <c r="AI53">
        <v>0</v>
      </c>
      <c r="AJ53">
        <v>0</v>
      </c>
      <c r="AK53">
        <v>22.142264775413715</v>
      </c>
      <c r="AL53">
        <v>9.1912289156626485</v>
      </c>
      <c r="AM53">
        <v>0</v>
      </c>
      <c r="AN53">
        <v>0</v>
      </c>
      <c r="AO53">
        <v>0</v>
      </c>
      <c r="AP53">
        <v>2.1740400000000002</v>
      </c>
      <c r="AQ53">
        <v>0</v>
      </c>
      <c r="AR53">
        <v>0.28110144927536224</v>
      </c>
      <c r="AS53">
        <v>4.5544127267320844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665.44347040780985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173.54</v>
      </c>
      <c r="L54">
        <v>9.1</v>
      </c>
      <c r="M54">
        <v>61.480000000000004</v>
      </c>
      <c r="N54">
        <v>50.29</v>
      </c>
      <c r="O54">
        <v>71.03</v>
      </c>
      <c r="P54">
        <v>26.609999999999992</v>
      </c>
      <c r="Q54">
        <v>8.7058310991957093</v>
      </c>
      <c r="R54">
        <v>8.98</v>
      </c>
      <c r="S54">
        <v>11.17</v>
      </c>
      <c r="T54">
        <v>0</v>
      </c>
      <c r="U54">
        <v>62.11</v>
      </c>
      <c r="V54">
        <v>8.8160218728639776</v>
      </c>
      <c r="W54">
        <v>19.024994747899161</v>
      </c>
      <c r="X54">
        <v>59.74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0</v>
      </c>
      <c r="AE54">
        <v>6.9790900832702514</v>
      </c>
      <c r="AF54">
        <v>5.926901622718054</v>
      </c>
      <c r="AG54">
        <v>28.123124000000004</v>
      </c>
      <c r="AH54">
        <v>0</v>
      </c>
      <c r="AI54">
        <v>0</v>
      </c>
      <c r="AJ54">
        <v>0</v>
      </c>
      <c r="AK54">
        <v>22.142264775413715</v>
      </c>
      <c r="AL54">
        <v>9.1912289156626485</v>
      </c>
      <c r="AM54">
        <v>0</v>
      </c>
      <c r="AN54">
        <v>0</v>
      </c>
      <c r="AO54">
        <v>0</v>
      </c>
      <c r="AP54">
        <v>2.1740400000000002</v>
      </c>
      <c r="AQ54">
        <v>0</v>
      </c>
      <c r="AR54">
        <v>0.28110144927536224</v>
      </c>
      <c r="AS54">
        <v>4.5544127267320844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650.98347040780993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137.38758544530947</v>
      </c>
      <c r="L55">
        <v>4.82</v>
      </c>
      <c r="M55">
        <v>61.480000000000004</v>
      </c>
      <c r="N55">
        <v>50.29</v>
      </c>
      <c r="O55">
        <v>71.03</v>
      </c>
      <c r="P55">
        <v>25.43</v>
      </c>
      <c r="Q55">
        <v>8.7058310991957093</v>
      </c>
      <c r="R55">
        <v>8.98</v>
      </c>
      <c r="S55">
        <v>11.17</v>
      </c>
      <c r="T55">
        <v>0</v>
      </c>
      <c r="U55">
        <v>62.11</v>
      </c>
      <c r="V55">
        <v>8.8160218728639776</v>
      </c>
      <c r="W55">
        <v>19.024994747899161</v>
      </c>
      <c r="X55">
        <v>59.74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0</v>
      </c>
      <c r="AE55">
        <v>6.9790900832702514</v>
      </c>
      <c r="AF55">
        <v>5.926901622718054</v>
      </c>
      <c r="AG55">
        <v>28.123124000000004</v>
      </c>
      <c r="AH55">
        <v>0</v>
      </c>
      <c r="AI55">
        <v>0</v>
      </c>
      <c r="AJ55">
        <v>0</v>
      </c>
      <c r="AK55">
        <v>22.142264775413715</v>
      </c>
      <c r="AL55">
        <v>9.1912289156626485</v>
      </c>
      <c r="AM55">
        <v>0</v>
      </c>
      <c r="AN55">
        <v>0</v>
      </c>
      <c r="AO55">
        <v>0</v>
      </c>
      <c r="AP55">
        <v>5.0420160000000003</v>
      </c>
      <c r="AQ55">
        <v>0</v>
      </c>
      <c r="AR55">
        <v>0.28110144927536224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609.62145231104375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137.38758544530947</v>
      </c>
      <c r="L56">
        <v>4.82</v>
      </c>
      <c r="M56">
        <v>61.480000000000004</v>
      </c>
      <c r="N56">
        <v>50.29</v>
      </c>
      <c r="O56">
        <v>71.03</v>
      </c>
      <c r="P56">
        <v>25.43</v>
      </c>
      <c r="Q56">
        <v>8.7058310991957093</v>
      </c>
      <c r="R56">
        <v>8.98</v>
      </c>
      <c r="S56">
        <v>11.17</v>
      </c>
      <c r="T56">
        <v>0</v>
      </c>
      <c r="U56">
        <v>62.11</v>
      </c>
      <c r="V56">
        <v>8.8160218728639776</v>
      </c>
      <c r="W56">
        <v>19.024994747899161</v>
      </c>
      <c r="X56">
        <v>59.74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0</v>
      </c>
      <c r="AE56">
        <v>6.9790900832702514</v>
      </c>
      <c r="AF56">
        <v>5.926901622718054</v>
      </c>
      <c r="AG56">
        <v>28.123124000000004</v>
      </c>
      <c r="AH56">
        <v>0</v>
      </c>
      <c r="AI56">
        <v>0</v>
      </c>
      <c r="AJ56">
        <v>0</v>
      </c>
      <c r="AK56">
        <v>22.142264775413715</v>
      </c>
      <c r="AL56">
        <v>9.1912289156626485</v>
      </c>
      <c r="AM56">
        <v>0</v>
      </c>
      <c r="AN56">
        <v>0</v>
      </c>
      <c r="AO56">
        <v>0</v>
      </c>
      <c r="AP56">
        <v>5.0420160000000003</v>
      </c>
      <c r="AQ56">
        <v>0</v>
      </c>
      <c r="AR56">
        <v>0.28110144927536224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609.62145231104375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137.38758544530947</v>
      </c>
      <c r="L57">
        <v>4.82</v>
      </c>
      <c r="M57">
        <v>61.480000000000004</v>
      </c>
      <c r="N57">
        <v>50.29</v>
      </c>
      <c r="O57">
        <v>71.03</v>
      </c>
      <c r="P57">
        <v>25.43</v>
      </c>
      <c r="Q57">
        <v>8.7058310991957093</v>
      </c>
      <c r="R57">
        <v>8.98</v>
      </c>
      <c r="S57">
        <v>11.17</v>
      </c>
      <c r="T57">
        <v>0</v>
      </c>
      <c r="U57">
        <v>62.11</v>
      </c>
      <c r="V57">
        <v>8.8160218728639776</v>
      </c>
      <c r="W57">
        <v>19.024994747899161</v>
      </c>
      <c r="X57">
        <v>55.29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0</v>
      </c>
      <c r="AE57">
        <v>6.9790900832702514</v>
      </c>
      <c r="AF57">
        <v>5.926901622718054</v>
      </c>
      <c r="AG57">
        <v>28.123124000000004</v>
      </c>
      <c r="AH57">
        <v>0</v>
      </c>
      <c r="AI57">
        <v>0</v>
      </c>
      <c r="AJ57">
        <v>0</v>
      </c>
      <c r="AK57">
        <v>22.142264775413715</v>
      </c>
      <c r="AL57">
        <v>9.1912289156626485</v>
      </c>
      <c r="AM57">
        <v>0</v>
      </c>
      <c r="AN57">
        <v>0</v>
      </c>
      <c r="AO57">
        <v>0</v>
      </c>
      <c r="AP57">
        <v>2.4375599999999999</v>
      </c>
      <c r="AQ57">
        <v>0</v>
      </c>
      <c r="AR57">
        <v>0.28110144927536224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602.56699631104379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137.38758544530947</v>
      </c>
      <c r="L58">
        <v>4.82</v>
      </c>
      <c r="M58">
        <v>61.480000000000004</v>
      </c>
      <c r="N58">
        <v>50.29</v>
      </c>
      <c r="O58">
        <v>71.03</v>
      </c>
      <c r="P58">
        <v>25.43</v>
      </c>
      <c r="Q58">
        <v>8.7058310991957093</v>
      </c>
      <c r="R58">
        <v>8.98</v>
      </c>
      <c r="S58">
        <v>11.17</v>
      </c>
      <c r="T58">
        <v>0</v>
      </c>
      <c r="U58">
        <v>62.11</v>
      </c>
      <c r="V58">
        <v>8.8160218728639776</v>
      </c>
      <c r="W58">
        <v>19.024994747899161</v>
      </c>
      <c r="X58">
        <v>55.29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0</v>
      </c>
      <c r="AE58">
        <v>6.9790900832702514</v>
      </c>
      <c r="AF58">
        <v>5.926901622718054</v>
      </c>
      <c r="AG58">
        <v>28.123124000000004</v>
      </c>
      <c r="AH58">
        <v>0</v>
      </c>
      <c r="AI58">
        <v>0</v>
      </c>
      <c r="AJ58">
        <v>0</v>
      </c>
      <c r="AK58">
        <v>22.142264775413715</v>
      </c>
      <c r="AL58">
        <v>9.1912289156626485</v>
      </c>
      <c r="AM58">
        <v>0</v>
      </c>
      <c r="AN58">
        <v>0</v>
      </c>
      <c r="AO58">
        <v>0</v>
      </c>
      <c r="AP58">
        <v>2.4375599999999999</v>
      </c>
      <c r="AQ58">
        <v>0</v>
      </c>
      <c r="AR58">
        <v>0.28110144927536224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602.56699631104379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137.38758544530947</v>
      </c>
      <c r="L59">
        <v>4.82</v>
      </c>
      <c r="M59">
        <v>61.480000000000004</v>
      </c>
      <c r="N59">
        <v>50.29</v>
      </c>
      <c r="O59">
        <v>71.03</v>
      </c>
      <c r="P59">
        <v>25.43</v>
      </c>
      <c r="Q59">
        <v>8.7058310991957093</v>
      </c>
      <c r="R59">
        <v>8.98</v>
      </c>
      <c r="S59">
        <v>11.17</v>
      </c>
      <c r="T59">
        <v>0</v>
      </c>
      <c r="U59">
        <v>62.11</v>
      </c>
      <c r="V59">
        <v>8.8160218728639776</v>
      </c>
      <c r="W59">
        <v>19.024994747899161</v>
      </c>
      <c r="X59">
        <v>55.29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0</v>
      </c>
      <c r="AE59">
        <v>6.9790900832702514</v>
      </c>
      <c r="AF59">
        <v>5.926901622718054</v>
      </c>
      <c r="AG59">
        <v>28.123124000000004</v>
      </c>
      <c r="AH59">
        <v>0</v>
      </c>
      <c r="AI59">
        <v>0</v>
      </c>
      <c r="AJ59">
        <v>0</v>
      </c>
      <c r="AK59">
        <v>22.142264775413715</v>
      </c>
      <c r="AL59">
        <v>9.1912289156626485</v>
      </c>
      <c r="AM59">
        <v>0</v>
      </c>
      <c r="AN59">
        <v>0</v>
      </c>
      <c r="AO59">
        <v>0</v>
      </c>
      <c r="AP59">
        <v>2.4375599999999999</v>
      </c>
      <c r="AQ59">
        <v>0</v>
      </c>
      <c r="AR59">
        <v>0.28110144927536224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602.56699631104379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146.54</v>
      </c>
      <c r="L60">
        <v>9.1</v>
      </c>
      <c r="M60">
        <v>61.480000000000004</v>
      </c>
      <c r="N60">
        <v>50.29</v>
      </c>
      <c r="O60">
        <v>71.03</v>
      </c>
      <c r="P60">
        <v>25.43</v>
      </c>
      <c r="Q60">
        <v>8.7058310991957093</v>
      </c>
      <c r="R60">
        <v>8.98</v>
      </c>
      <c r="S60">
        <v>11.17</v>
      </c>
      <c r="T60">
        <v>0</v>
      </c>
      <c r="U60">
        <v>62.11</v>
      </c>
      <c r="V60">
        <v>8.8160218728639776</v>
      </c>
      <c r="W60">
        <v>19.024994747899161</v>
      </c>
      <c r="X60">
        <v>55.29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0</v>
      </c>
      <c r="AE60">
        <v>6.9790900832702514</v>
      </c>
      <c r="AF60">
        <v>5.926901622718054</v>
      </c>
      <c r="AG60">
        <v>28.123124000000004</v>
      </c>
      <c r="AH60">
        <v>0</v>
      </c>
      <c r="AI60">
        <v>0</v>
      </c>
      <c r="AJ60">
        <v>0</v>
      </c>
      <c r="AK60">
        <v>22.142264775413715</v>
      </c>
      <c r="AL60">
        <v>9.1912289156626485</v>
      </c>
      <c r="AM60">
        <v>0</v>
      </c>
      <c r="AN60">
        <v>0</v>
      </c>
      <c r="AO60">
        <v>0</v>
      </c>
      <c r="AP60">
        <v>2.4375599999999999</v>
      </c>
      <c r="AQ60">
        <v>0</v>
      </c>
      <c r="AR60">
        <v>0.28110144927536224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615.99941086573438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182.21</v>
      </c>
      <c r="L61">
        <v>9.1</v>
      </c>
      <c r="M61">
        <v>61.480000000000004</v>
      </c>
      <c r="N61">
        <v>50.29</v>
      </c>
      <c r="O61">
        <v>71.03</v>
      </c>
      <c r="P61">
        <v>25.43</v>
      </c>
      <c r="Q61">
        <v>8.7058310991957093</v>
      </c>
      <c r="R61">
        <v>8.98</v>
      </c>
      <c r="S61">
        <v>11.17</v>
      </c>
      <c r="T61">
        <v>0</v>
      </c>
      <c r="U61">
        <v>62.11</v>
      </c>
      <c r="V61">
        <v>8.8160218728639776</v>
      </c>
      <c r="W61">
        <v>19.024994747899161</v>
      </c>
      <c r="X61">
        <v>55.29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0</v>
      </c>
      <c r="AE61">
        <v>6.9790900832702514</v>
      </c>
      <c r="AF61">
        <v>5.926901622718054</v>
      </c>
      <c r="AG61">
        <v>28.123124000000004</v>
      </c>
      <c r="AH61">
        <v>0</v>
      </c>
      <c r="AI61">
        <v>0</v>
      </c>
      <c r="AJ61">
        <v>0</v>
      </c>
      <c r="AK61">
        <v>22.142264775413715</v>
      </c>
      <c r="AL61">
        <v>15.040192771084335</v>
      </c>
      <c r="AM61">
        <v>0</v>
      </c>
      <c r="AN61">
        <v>0</v>
      </c>
      <c r="AO61">
        <v>0</v>
      </c>
      <c r="AP61">
        <v>2.4375599999999999</v>
      </c>
      <c r="AQ61">
        <v>0</v>
      </c>
      <c r="AR61">
        <v>0.28110144927536224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657.51837472115596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214.98999999999995</v>
      </c>
      <c r="L62">
        <v>9.1</v>
      </c>
      <c r="M62">
        <v>61.480000000000004</v>
      </c>
      <c r="N62">
        <v>50.29</v>
      </c>
      <c r="O62">
        <v>71.03</v>
      </c>
      <c r="P62">
        <v>25.43</v>
      </c>
      <c r="Q62">
        <v>8.7058310991957093</v>
      </c>
      <c r="R62">
        <v>8.98</v>
      </c>
      <c r="S62">
        <v>11.17</v>
      </c>
      <c r="T62">
        <v>0</v>
      </c>
      <c r="U62">
        <v>62.11</v>
      </c>
      <c r="V62">
        <v>8.8160218728639776</v>
      </c>
      <c r="W62">
        <v>19.024994747899161</v>
      </c>
      <c r="X62">
        <v>55.29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0</v>
      </c>
      <c r="AE62">
        <v>6.9790900832702514</v>
      </c>
      <c r="AF62">
        <v>5.926901622718054</v>
      </c>
      <c r="AG62">
        <v>28.123124000000004</v>
      </c>
      <c r="AH62">
        <v>0</v>
      </c>
      <c r="AI62">
        <v>0</v>
      </c>
      <c r="AJ62">
        <v>0</v>
      </c>
      <c r="AK62">
        <v>22.142264775413715</v>
      </c>
      <c r="AL62">
        <v>15.040192771084335</v>
      </c>
      <c r="AM62">
        <v>0</v>
      </c>
      <c r="AN62">
        <v>0</v>
      </c>
      <c r="AO62">
        <v>0</v>
      </c>
      <c r="AP62">
        <v>2.4375599999999999</v>
      </c>
      <c r="AQ62">
        <v>0</v>
      </c>
      <c r="AR62">
        <v>0.28110144927536224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690.29837472115594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213.07</v>
      </c>
      <c r="L63">
        <v>9.1</v>
      </c>
      <c r="M63">
        <v>30.07</v>
      </c>
      <c r="N63">
        <v>50.29</v>
      </c>
      <c r="O63">
        <v>71.03</v>
      </c>
      <c r="P63">
        <v>25.43</v>
      </c>
      <c r="Q63">
        <v>8.7058310991957093</v>
      </c>
      <c r="R63">
        <v>8.98</v>
      </c>
      <c r="S63">
        <v>11.17</v>
      </c>
      <c r="T63">
        <v>0</v>
      </c>
      <c r="U63">
        <v>62.11</v>
      </c>
      <c r="V63">
        <v>8.8160218728639776</v>
      </c>
      <c r="W63">
        <v>19.024994747899161</v>
      </c>
      <c r="X63">
        <v>55.29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0</v>
      </c>
      <c r="AE63">
        <v>6.9790900832702514</v>
      </c>
      <c r="AF63">
        <v>5.926901622718054</v>
      </c>
      <c r="AG63">
        <v>28.123124000000004</v>
      </c>
      <c r="AH63">
        <v>0</v>
      </c>
      <c r="AI63">
        <v>0</v>
      </c>
      <c r="AJ63">
        <v>0</v>
      </c>
      <c r="AK63">
        <v>22.142264775413715</v>
      </c>
      <c r="AL63">
        <v>15.040192771084335</v>
      </c>
      <c r="AM63">
        <v>0</v>
      </c>
      <c r="AN63">
        <v>0</v>
      </c>
      <c r="AO63">
        <v>0</v>
      </c>
      <c r="AP63">
        <v>2.4375599999999999</v>
      </c>
      <c r="AQ63">
        <v>0</v>
      </c>
      <c r="AR63">
        <v>0.28110144927536224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656.9683747211559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214.03</v>
      </c>
      <c r="L64">
        <v>9.1</v>
      </c>
      <c r="M64">
        <v>30.07</v>
      </c>
      <c r="N64">
        <v>50.29</v>
      </c>
      <c r="O64">
        <v>71.03</v>
      </c>
      <c r="P64">
        <v>25.43</v>
      </c>
      <c r="Q64">
        <v>8.7058310991957093</v>
      </c>
      <c r="R64">
        <v>8.98</v>
      </c>
      <c r="S64">
        <v>11.17</v>
      </c>
      <c r="T64">
        <v>0</v>
      </c>
      <c r="U64">
        <v>62.11</v>
      </c>
      <c r="V64">
        <v>8.8160218728639776</v>
      </c>
      <c r="W64">
        <v>19.024994747899161</v>
      </c>
      <c r="X64">
        <v>55.29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0</v>
      </c>
      <c r="AE64">
        <v>6.9790900832702514</v>
      </c>
      <c r="AF64">
        <v>5.926901622718054</v>
      </c>
      <c r="AG64">
        <v>28.123124000000004</v>
      </c>
      <c r="AH64">
        <v>0</v>
      </c>
      <c r="AI64">
        <v>0</v>
      </c>
      <c r="AJ64">
        <v>0</v>
      </c>
      <c r="AK64">
        <v>22.142264775413715</v>
      </c>
      <c r="AL64">
        <v>15.040192771084335</v>
      </c>
      <c r="AM64">
        <v>0</v>
      </c>
      <c r="AN64">
        <v>0</v>
      </c>
      <c r="AO64">
        <v>0</v>
      </c>
      <c r="AP64">
        <v>2.4375599999999999</v>
      </c>
      <c r="AQ64">
        <v>0</v>
      </c>
      <c r="AR64">
        <v>0.28110144927536224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657.92837472115593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217.89</v>
      </c>
      <c r="L65">
        <v>9.100322775156954</v>
      </c>
      <c r="M65">
        <v>30.07</v>
      </c>
      <c r="N65">
        <v>50.29</v>
      </c>
      <c r="O65">
        <v>71.03</v>
      </c>
      <c r="P65">
        <v>25.43</v>
      </c>
      <c r="Q65">
        <v>8.7058310991957093</v>
      </c>
      <c r="R65">
        <v>8.9699999999999989</v>
      </c>
      <c r="S65">
        <v>11.17</v>
      </c>
      <c r="T65">
        <v>0</v>
      </c>
      <c r="U65">
        <v>62.11</v>
      </c>
      <c r="V65">
        <v>8.8149355742296915</v>
      </c>
      <c r="W65">
        <v>18.965607779578605</v>
      </c>
      <c r="X65">
        <v>53.304392253811287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0</v>
      </c>
      <c r="AE65">
        <v>6.9790900832702514</v>
      </c>
      <c r="AF65">
        <v>5.926901622718054</v>
      </c>
      <c r="AG65">
        <v>28.123124000000004</v>
      </c>
      <c r="AH65">
        <v>9.9039028511087626</v>
      </c>
      <c r="AI65">
        <v>0</v>
      </c>
      <c r="AJ65">
        <v>0</v>
      </c>
      <c r="AK65">
        <v>22.142264775413715</v>
      </c>
      <c r="AL65">
        <v>15.040192771084335</v>
      </c>
      <c r="AM65">
        <v>0</v>
      </c>
      <c r="AN65">
        <v>0</v>
      </c>
      <c r="AO65">
        <v>0</v>
      </c>
      <c r="AP65">
        <v>2.4375599999999999</v>
      </c>
      <c r="AQ65">
        <v>0</v>
      </c>
      <c r="AR65">
        <v>0.28110144927536224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669.6365193342782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225.6</v>
      </c>
      <c r="L66">
        <v>9.1002678203543486</v>
      </c>
      <c r="M66">
        <v>30.07</v>
      </c>
      <c r="N66">
        <v>50.29</v>
      </c>
      <c r="O66">
        <v>71.03</v>
      </c>
      <c r="P66">
        <v>25.43</v>
      </c>
      <c r="Q66">
        <v>8.7058310991957093</v>
      </c>
      <c r="R66">
        <v>8.9699999999999989</v>
      </c>
      <c r="S66">
        <v>11.17</v>
      </c>
      <c r="T66">
        <v>0</v>
      </c>
      <c r="U66">
        <v>62.11</v>
      </c>
      <c r="V66">
        <v>8.8149355742296915</v>
      </c>
      <c r="W66">
        <v>19.02</v>
      </c>
      <c r="X66">
        <v>53.304392253811287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0</v>
      </c>
      <c r="AE66">
        <v>6.9790900832702514</v>
      </c>
      <c r="AF66">
        <v>5.926901622718054</v>
      </c>
      <c r="AG66">
        <v>28.123124000000004</v>
      </c>
      <c r="AH66">
        <v>19.807805702217525</v>
      </c>
      <c r="AI66">
        <v>0</v>
      </c>
      <c r="AJ66">
        <v>0</v>
      </c>
      <c r="AK66">
        <v>22.142264775413715</v>
      </c>
      <c r="AL66">
        <v>15.040192771084335</v>
      </c>
      <c r="AM66">
        <v>0</v>
      </c>
      <c r="AN66">
        <v>0</v>
      </c>
      <c r="AO66">
        <v>0</v>
      </c>
      <c r="AP66">
        <v>2.4375599999999999</v>
      </c>
      <c r="AQ66">
        <v>0</v>
      </c>
      <c r="AR66">
        <v>0.28110144927536224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687.30475945100568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245.66</v>
      </c>
      <c r="L67">
        <v>9.1</v>
      </c>
      <c r="M67">
        <v>30.07</v>
      </c>
      <c r="N67">
        <v>50.29</v>
      </c>
      <c r="O67">
        <v>71.03</v>
      </c>
      <c r="P67">
        <v>25.43</v>
      </c>
      <c r="Q67">
        <v>8.7058310991957093</v>
      </c>
      <c r="R67">
        <v>8.9699999999999989</v>
      </c>
      <c r="S67">
        <v>11.17</v>
      </c>
      <c r="T67">
        <v>0</v>
      </c>
      <c r="U67">
        <v>62.11</v>
      </c>
      <c r="V67">
        <v>8.73</v>
      </c>
      <c r="W67">
        <v>19.02</v>
      </c>
      <c r="X67">
        <v>53.304392253811287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0</v>
      </c>
      <c r="AE67">
        <v>13.958180166540503</v>
      </c>
      <c r="AF67">
        <v>5.926901622718054</v>
      </c>
      <c r="AG67">
        <v>28.123124000000004</v>
      </c>
      <c r="AH67">
        <v>19.807805702217525</v>
      </c>
      <c r="AI67">
        <v>0</v>
      </c>
      <c r="AJ67">
        <v>0</v>
      </c>
      <c r="AK67">
        <v>22.142264775413715</v>
      </c>
      <c r="AL67">
        <v>15.040192771084335</v>
      </c>
      <c r="AM67">
        <v>0</v>
      </c>
      <c r="AN67">
        <v>0</v>
      </c>
      <c r="AO67">
        <v>0</v>
      </c>
      <c r="AP67">
        <v>2.4375599999999999</v>
      </c>
      <c r="AQ67">
        <v>9.9747825396825398</v>
      </c>
      <c r="AR67">
        <v>0.28110144927536224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724.23342867937424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245.66</v>
      </c>
      <c r="L68">
        <v>9.1</v>
      </c>
      <c r="M68">
        <v>30.07</v>
      </c>
      <c r="N68">
        <v>50.29</v>
      </c>
      <c r="O68">
        <v>71.03</v>
      </c>
      <c r="P68">
        <v>25.43</v>
      </c>
      <c r="Q68">
        <v>8.7058310991957093</v>
      </c>
      <c r="R68">
        <v>8.9699999999999989</v>
      </c>
      <c r="S68">
        <v>11.17</v>
      </c>
      <c r="T68">
        <v>0</v>
      </c>
      <c r="U68">
        <v>62.11</v>
      </c>
      <c r="V68">
        <v>8.81</v>
      </c>
      <c r="W68">
        <v>19.02</v>
      </c>
      <c r="X68">
        <v>53.304392253811287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0</v>
      </c>
      <c r="AE68">
        <v>13.958180166540503</v>
      </c>
      <c r="AF68">
        <v>5.926901622718054</v>
      </c>
      <c r="AG68">
        <v>28.123124000000004</v>
      </c>
      <c r="AH68">
        <v>19.807805702217525</v>
      </c>
      <c r="AI68">
        <v>0</v>
      </c>
      <c r="AJ68">
        <v>0</v>
      </c>
      <c r="AK68">
        <v>22.142264775413715</v>
      </c>
      <c r="AL68">
        <v>15.040192771084335</v>
      </c>
      <c r="AM68">
        <v>0</v>
      </c>
      <c r="AN68">
        <v>0</v>
      </c>
      <c r="AO68">
        <v>0</v>
      </c>
      <c r="AP68">
        <v>2.4375599999999999</v>
      </c>
      <c r="AQ68">
        <v>20.628876190476191</v>
      </c>
      <c r="AR68">
        <v>0.28110144927536224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734.96752233016775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245.67000000000004</v>
      </c>
      <c r="L69">
        <v>9.1</v>
      </c>
      <c r="M69">
        <v>30.07</v>
      </c>
      <c r="N69">
        <v>50.29</v>
      </c>
      <c r="O69">
        <v>71.03</v>
      </c>
      <c r="P69">
        <v>25.43</v>
      </c>
      <c r="Q69">
        <v>8.5500000000000007</v>
      </c>
      <c r="R69">
        <v>8.9699999999999989</v>
      </c>
      <c r="S69">
        <v>11.17</v>
      </c>
      <c r="T69">
        <v>0</v>
      </c>
      <c r="U69">
        <v>62.11</v>
      </c>
      <c r="V69">
        <v>8.81</v>
      </c>
      <c r="W69">
        <v>19.02</v>
      </c>
      <c r="X69">
        <v>53.304392253811287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0</v>
      </c>
      <c r="AE69">
        <v>13.958180166540503</v>
      </c>
      <c r="AF69">
        <v>5.926901622718054</v>
      </c>
      <c r="AG69">
        <v>28.123124000000004</v>
      </c>
      <c r="AH69">
        <v>19.807805702217525</v>
      </c>
      <c r="AI69">
        <v>0</v>
      </c>
      <c r="AJ69">
        <v>0</v>
      </c>
      <c r="AK69">
        <v>22.142264775413715</v>
      </c>
      <c r="AL69">
        <v>9.1912289156626485</v>
      </c>
      <c r="AM69">
        <v>0</v>
      </c>
      <c r="AN69">
        <v>0</v>
      </c>
      <c r="AO69">
        <v>0</v>
      </c>
      <c r="AP69">
        <v>2.4375599999999999</v>
      </c>
      <c r="AQ69">
        <v>20.628876190476191</v>
      </c>
      <c r="AR69">
        <v>0.28110144927536224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728.97272737555056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245.67000000000004</v>
      </c>
      <c r="L70">
        <v>9.1</v>
      </c>
      <c r="M70">
        <v>30.07</v>
      </c>
      <c r="N70">
        <v>50.29</v>
      </c>
      <c r="O70">
        <v>71.03</v>
      </c>
      <c r="P70">
        <v>25.43</v>
      </c>
      <c r="Q70">
        <v>8.7043917213528506</v>
      </c>
      <c r="R70">
        <v>8.9756066536203516</v>
      </c>
      <c r="S70">
        <v>11.170000000000002</v>
      </c>
      <c r="T70">
        <v>0</v>
      </c>
      <c r="U70">
        <v>62.11</v>
      </c>
      <c r="V70">
        <v>8.81</v>
      </c>
      <c r="W70">
        <v>19.02</v>
      </c>
      <c r="X70">
        <v>53.304392253811287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0</v>
      </c>
      <c r="AE70">
        <v>13.958180166540503</v>
      </c>
      <c r="AF70">
        <v>5.926901622718054</v>
      </c>
      <c r="AG70">
        <v>28.123124000000004</v>
      </c>
      <c r="AH70">
        <v>19.807805702217525</v>
      </c>
      <c r="AI70">
        <v>0</v>
      </c>
      <c r="AJ70">
        <v>0</v>
      </c>
      <c r="AK70">
        <v>22.142264775413715</v>
      </c>
      <c r="AL70">
        <v>9.1912289156626485</v>
      </c>
      <c r="AM70">
        <v>0</v>
      </c>
      <c r="AN70">
        <v>0</v>
      </c>
      <c r="AO70">
        <v>0</v>
      </c>
      <c r="AP70">
        <v>2.1740400000000002</v>
      </c>
      <c r="AQ70">
        <v>30.95024603174603</v>
      </c>
      <c r="AR70">
        <v>0.28110144927536224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739.19057559179362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237.72000000000003</v>
      </c>
      <c r="L71">
        <v>9.0802150996138629</v>
      </c>
      <c r="M71">
        <v>30.07</v>
      </c>
      <c r="N71">
        <v>50.29</v>
      </c>
      <c r="O71">
        <v>71.03</v>
      </c>
      <c r="P71">
        <v>25.43</v>
      </c>
      <c r="Q71">
        <v>8.7043917213528506</v>
      </c>
      <c r="R71">
        <v>8.9756066536203516</v>
      </c>
      <c r="S71">
        <v>11.170000000000002</v>
      </c>
      <c r="T71">
        <v>0</v>
      </c>
      <c r="U71">
        <v>62.11</v>
      </c>
      <c r="V71">
        <v>8.81</v>
      </c>
      <c r="W71">
        <v>19.02</v>
      </c>
      <c r="X71">
        <v>53.304392253811287</v>
      </c>
      <c r="Y71">
        <v>0</v>
      </c>
      <c r="Z71">
        <v>0</v>
      </c>
      <c r="AA71">
        <v>5.0161265822784822</v>
      </c>
      <c r="AB71">
        <v>1.0144591147786945</v>
      </c>
      <c r="AC71">
        <v>0</v>
      </c>
      <c r="AD71">
        <v>3.8650719152157467</v>
      </c>
      <c r="AE71">
        <v>13.958180166540503</v>
      </c>
      <c r="AF71">
        <v>5.926901622718054</v>
      </c>
      <c r="AG71">
        <v>28.123124000000004</v>
      </c>
      <c r="AH71">
        <v>29.711708553326293</v>
      </c>
      <c r="AI71">
        <v>0</v>
      </c>
      <c r="AJ71">
        <v>0</v>
      </c>
      <c r="AK71">
        <v>22.142264775413715</v>
      </c>
      <c r="AL71">
        <v>9.1912289156626485</v>
      </c>
      <c r="AM71">
        <v>0</v>
      </c>
      <c r="AN71">
        <v>0</v>
      </c>
      <c r="AO71">
        <v>0</v>
      </c>
      <c r="AP71">
        <v>2.1740400000000002</v>
      </c>
      <c r="AQ71">
        <v>30.95024603174603</v>
      </c>
      <c r="AR71">
        <v>0.28110144927536224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750.00589204001051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245.66746006680842</v>
      </c>
      <c r="L72">
        <v>9.0802150996138629</v>
      </c>
      <c r="M72">
        <v>30.07</v>
      </c>
      <c r="N72">
        <v>50.29</v>
      </c>
      <c r="O72">
        <v>71.03</v>
      </c>
      <c r="P72">
        <v>25.43</v>
      </c>
      <c r="Q72">
        <v>8.7043917213528506</v>
      </c>
      <c r="R72">
        <v>8.9756066536203516</v>
      </c>
      <c r="S72">
        <v>11.170000000000002</v>
      </c>
      <c r="T72">
        <v>0</v>
      </c>
      <c r="U72">
        <v>62.11</v>
      </c>
      <c r="V72">
        <v>8.81</v>
      </c>
      <c r="W72">
        <v>19.02</v>
      </c>
      <c r="X72">
        <v>53.304392253811287</v>
      </c>
      <c r="Y72">
        <v>0</v>
      </c>
      <c r="Z72">
        <v>0.46553272727272721</v>
      </c>
      <c r="AA72">
        <v>11.503708860759497</v>
      </c>
      <c r="AB72">
        <v>3.3859219804951231</v>
      </c>
      <c r="AC72">
        <v>4.0979024658394847</v>
      </c>
      <c r="AD72">
        <v>7.734535957607874</v>
      </c>
      <c r="AE72">
        <v>13.958180166540503</v>
      </c>
      <c r="AF72">
        <v>5.926901622718054</v>
      </c>
      <c r="AG72">
        <v>28.123124000000004</v>
      </c>
      <c r="AH72">
        <v>39.61561140443505</v>
      </c>
      <c r="AI72">
        <v>0</v>
      </c>
      <c r="AJ72">
        <v>0</v>
      </c>
      <c r="AK72">
        <v>22.142264775413715</v>
      </c>
      <c r="AL72">
        <v>9.1912289156626485</v>
      </c>
      <c r="AM72">
        <v>0</v>
      </c>
      <c r="AN72">
        <v>0</v>
      </c>
      <c r="AO72">
        <v>0</v>
      </c>
      <c r="AP72">
        <v>2.1740400000000002</v>
      </c>
      <c r="AQ72">
        <v>30.95024603174603</v>
      </c>
      <c r="AR72">
        <v>0.28110144927536224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785.14919933762951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245.66746006680842</v>
      </c>
      <c r="L73">
        <v>9.0802150996138629</v>
      </c>
      <c r="M73">
        <v>30.07</v>
      </c>
      <c r="N73">
        <v>50.29</v>
      </c>
      <c r="O73">
        <v>71.03</v>
      </c>
      <c r="P73">
        <v>25.43</v>
      </c>
      <c r="Q73">
        <v>8.7043917213528506</v>
      </c>
      <c r="R73">
        <v>8.9756066536203516</v>
      </c>
      <c r="S73">
        <v>11.170000000000002</v>
      </c>
      <c r="T73">
        <v>0</v>
      </c>
      <c r="U73">
        <v>62.11</v>
      </c>
      <c r="V73">
        <v>8.81</v>
      </c>
      <c r="W73">
        <v>19.02</v>
      </c>
      <c r="X73">
        <v>53.304392253811287</v>
      </c>
      <c r="Y73">
        <v>0</v>
      </c>
      <c r="Z73">
        <v>2.7624536363636354</v>
      </c>
      <c r="AA73">
        <v>17.850734177215195</v>
      </c>
      <c r="AB73">
        <v>5.5773293323330817</v>
      </c>
      <c r="AC73">
        <v>8.1958049316789694</v>
      </c>
      <c r="AD73">
        <v>11.604000000000003</v>
      </c>
      <c r="AE73">
        <v>13.958180166540503</v>
      </c>
      <c r="AF73">
        <v>5.926901622718054</v>
      </c>
      <c r="AG73">
        <v>28.123124000000004</v>
      </c>
      <c r="AH73">
        <v>49.519514255543818</v>
      </c>
      <c r="AI73">
        <v>0</v>
      </c>
      <c r="AJ73">
        <v>0</v>
      </c>
      <c r="AK73">
        <v>22.142264775413715</v>
      </c>
      <c r="AL73">
        <v>9.1912289156626485</v>
      </c>
      <c r="AM73">
        <v>2.2309317329332332</v>
      </c>
      <c r="AN73">
        <v>0</v>
      </c>
      <c r="AO73">
        <v>0</v>
      </c>
      <c r="AP73">
        <v>2.1740400000000002</v>
      </c>
      <c r="AQ73">
        <v>41.597407936507935</v>
      </c>
      <c r="AR73">
        <v>14.959867753623184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841.41268221639723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245.66746006680842</v>
      </c>
      <c r="L74">
        <v>9.0802150996138629</v>
      </c>
      <c r="M74">
        <v>30.07</v>
      </c>
      <c r="N74">
        <v>50.29</v>
      </c>
      <c r="O74">
        <v>71.03</v>
      </c>
      <c r="P74">
        <v>25.43</v>
      </c>
      <c r="Q74">
        <v>8.7043917213528506</v>
      </c>
      <c r="R74">
        <v>8.9756066536203516</v>
      </c>
      <c r="S74">
        <v>11.170000000000002</v>
      </c>
      <c r="T74">
        <v>0</v>
      </c>
      <c r="U74">
        <v>62.11</v>
      </c>
      <c r="V74">
        <v>8.81</v>
      </c>
      <c r="W74">
        <v>19.02</v>
      </c>
      <c r="X74">
        <v>53.304392253811287</v>
      </c>
      <c r="Y74">
        <v>0</v>
      </c>
      <c r="Z74">
        <v>8.2829690909090896</v>
      </c>
      <c r="AA74">
        <v>17.850734177215195</v>
      </c>
      <c r="AB74">
        <v>16.727596399099774</v>
      </c>
      <c r="AC74">
        <v>12.306883932778387</v>
      </c>
      <c r="AD74">
        <v>15.477856169568513</v>
      </c>
      <c r="AE74">
        <v>20.932878122634371</v>
      </c>
      <c r="AF74">
        <v>6.5923782961460464</v>
      </c>
      <c r="AG74">
        <v>28.123124000000004</v>
      </c>
      <c r="AH74">
        <v>59.423417106652586</v>
      </c>
      <c r="AI74">
        <v>0</v>
      </c>
      <c r="AJ74">
        <v>0</v>
      </c>
      <c r="AK74">
        <v>22.142264775413715</v>
      </c>
      <c r="AL74">
        <v>9.1912289156626485</v>
      </c>
      <c r="AM74">
        <v>4.4618634658664664</v>
      </c>
      <c r="AN74">
        <v>0</v>
      </c>
      <c r="AO74">
        <v>0</v>
      </c>
      <c r="AP74">
        <v>2.1740400000000002</v>
      </c>
      <c r="AQ74">
        <v>41.597407936507935</v>
      </c>
      <c r="AR74">
        <v>14.959867753623184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885.84340912194125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245.66746006680842</v>
      </c>
      <c r="L75">
        <v>9.0802150996138629</v>
      </c>
      <c r="M75">
        <v>30.07</v>
      </c>
      <c r="N75">
        <v>50.29</v>
      </c>
      <c r="O75">
        <v>71.03</v>
      </c>
      <c r="P75">
        <v>25.43</v>
      </c>
      <c r="Q75">
        <v>8.7043917213528506</v>
      </c>
      <c r="R75">
        <v>8.9756066536203516</v>
      </c>
      <c r="S75">
        <v>11.170000000000002</v>
      </c>
      <c r="T75">
        <v>0</v>
      </c>
      <c r="U75">
        <v>62.11</v>
      </c>
      <c r="V75">
        <v>8.81</v>
      </c>
      <c r="W75">
        <v>19.02</v>
      </c>
      <c r="X75">
        <v>53.304392253811287</v>
      </c>
      <c r="Y75">
        <v>0</v>
      </c>
      <c r="Z75">
        <v>8.2829690909090896</v>
      </c>
      <c r="AA75">
        <v>17.850734177215195</v>
      </c>
      <c r="AB75">
        <v>16.727596399099774</v>
      </c>
      <c r="AC75">
        <v>12.306883932778387</v>
      </c>
      <c r="AD75">
        <v>15.477856169568513</v>
      </c>
      <c r="AE75">
        <v>20.932878122634371</v>
      </c>
      <c r="AF75">
        <v>6.5923782961460464</v>
      </c>
      <c r="AG75">
        <v>28.123124000000004</v>
      </c>
      <c r="AH75">
        <v>59.423417106652586</v>
      </c>
      <c r="AI75">
        <v>0</v>
      </c>
      <c r="AJ75">
        <v>0</v>
      </c>
      <c r="AK75">
        <v>22.142264775413715</v>
      </c>
      <c r="AL75">
        <v>10.034255593803785</v>
      </c>
      <c r="AM75">
        <v>4.4618634658664664</v>
      </c>
      <c r="AN75">
        <v>0</v>
      </c>
      <c r="AO75">
        <v>0</v>
      </c>
      <c r="AP75">
        <v>2.1740400000000002</v>
      </c>
      <c r="AQ75">
        <v>41.597407936507935</v>
      </c>
      <c r="AR75">
        <v>0.70275362318840551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872.42932166964761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245.66746006680842</v>
      </c>
      <c r="L76">
        <v>9.0802150996138629</v>
      </c>
      <c r="M76">
        <v>30.07</v>
      </c>
      <c r="N76">
        <v>50.29</v>
      </c>
      <c r="O76">
        <v>71.03</v>
      </c>
      <c r="P76">
        <v>25.43</v>
      </c>
      <c r="Q76">
        <v>8.7043917213528506</v>
      </c>
      <c r="R76">
        <v>8.9756066536203516</v>
      </c>
      <c r="S76">
        <v>11.170000000000002</v>
      </c>
      <c r="T76">
        <v>0</v>
      </c>
      <c r="U76">
        <v>62.11</v>
      </c>
      <c r="V76">
        <v>8.81</v>
      </c>
      <c r="W76">
        <v>19.02</v>
      </c>
      <c r="X76">
        <v>53.304392253811287</v>
      </c>
      <c r="Y76">
        <v>0</v>
      </c>
      <c r="Z76">
        <v>8.2829690909090896</v>
      </c>
      <c r="AA76">
        <v>17.850734177215195</v>
      </c>
      <c r="AB76">
        <v>16.727596399099774</v>
      </c>
      <c r="AC76">
        <v>12.306883932778387</v>
      </c>
      <c r="AD76">
        <v>15.477856169568513</v>
      </c>
      <c r="AE76">
        <v>20.932878122634371</v>
      </c>
      <c r="AF76">
        <v>6.5923782961460464</v>
      </c>
      <c r="AG76">
        <v>28.123124000000004</v>
      </c>
      <c r="AH76">
        <v>59.423417106652586</v>
      </c>
      <c r="AI76">
        <v>0</v>
      </c>
      <c r="AJ76">
        <v>0</v>
      </c>
      <c r="AK76">
        <v>22.142264775413715</v>
      </c>
      <c r="AL76">
        <v>50.14889672977624</v>
      </c>
      <c r="AM76">
        <v>4.4618634658664664</v>
      </c>
      <c r="AN76">
        <v>0</v>
      </c>
      <c r="AO76">
        <v>0</v>
      </c>
      <c r="AP76">
        <v>5.0464080000000004</v>
      </c>
      <c r="AQ76">
        <v>41.597407936507935</v>
      </c>
      <c r="AR76">
        <v>0.28110144927536224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914.99467863170707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245.66746006680842</v>
      </c>
      <c r="L77">
        <v>9.0802150996138629</v>
      </c>
      <c r="M77">
        <v>30.07</v>
      </c>
      <c r="N77">
        <v>50.29</v>
      </c>
      <c r="O77">
        <v>71.03</v>
      </c>
      <c r="P77">
        <v>25.43</v>
      </c>
      <c r="Q77">
        <v>7.73</v>
      </c>
      <c r="R77">
        <v>8.9756066536203516</v>
      </c>
      <c r="S77">
        <v>11.170000000000002</v>
      </c>
      <c r="T77">
        <v>0</v>
      </c>
      <c r="U77">
        <v>62.11</v>
      </c>
      <c r="V77">
        <v>8.81</v>
      </c>
      <c r="W77">
        <v>19.02</v>
      </c>
      <c r="X77">
        <v>53.304392253811287</v>
      </c>
      <c r="Y77">
        <v>0</v>
      </c>
      <c r="Z77">
        <v>8.2829690909090896</v>
      </c>
      <c r="AA77">
        <v>17.850734177215195</v>
      </c>
      <c r="AB77">
        <v>16.727596399099774</v>
      </c>
      <c r="AC77">
        <v>12.306883932778387</v>
      </c>
      <c r="AD77">
        <v>15.477856169568513</v>
      </c>
      <c r="AE77">
        <v>20.932878122634371</v>
      </c>
      <c r="AF77">
        <v>6.5923782961460464</v>
      </c>
      <c r="AG77">
        <v>28.123124000000004</v>
      </c>
      <c r="AH77">
        <v>59.423417106652586</v>
      </c>
      <c r="AI77">
        <v>0</v>
      </c>
      <c r="AJ77">
        <v>0</v>
      </c>
      <c r="AK77">
        <v>22.142264775413715</v>
      </c>
      <c r="AL77">
        <v>50.14889672977624</v>
      </c>
      <c r="AM77">
        <v>4.4618634658664664</v>
      </c>
      <c r="AN77">
        <v>0</v>
      </c>
      <c r="AO77">
        <v>0</v>
      </c>
      <c r="AP77">
        <v>2.1740400000000002</v>
      </c>
      <c r="AQ77">
        <v>41.597407936507935</v>
      </c>
      <c r="AR77">
        <v>0.28110144927536224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911.14791891035418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245.66746006680842</v>
      </c>
      <c r="L78">
        <v>9.0802150996138629</v>
      </c>
      <c r="M78">
        <v>30.07</v>
      </c>
      <c r="N78">
        <v>50.29</v>
      </c>
      <c r="O78">
        <v>71.03</v>
      </c>
      <c r="P78">
        <v>25.43</v>
      </c>
      <c r="Q78">
        <v>7.01</v>
      </c>
      <c r="R78">
        <v>8.9756066536203516</v>
      </c>
      <c r="S78">
        <v>11.170000000000002</v>
      </c>
      <c r="T78">
        <v>0</v>
      </c>
      <c r="U78">
        <v>62.11</v>
      </c>
      <c r="V78">
        <v>8.81</v>
      </c>
      <c r="W78">
        <v>19.02</v>
      </c>
      <c r="X78">
        <v>53.304392253811287</v>
      </c>
      <c r="Y78">
        <v>0</v>
      </c>
      <c r="Z78">
        <v>8.2829690909090896</v>
      </c>
      <c r="AA78">
        <v>17.850734177215195</v>
      </c>
      <c r="AB78">
        <v>16.727596399099774</v>
      </c>
      <c r="AC78">
        <v>12.306883932778387</v>
      </c>
      <c r="AD78">
        <v>15.477856169568513</v>
      </c>
      <c r="AE78">
        <v>20.932878122634371</v>
      </c>
      <c r="AF78">
        <v>6.5923782961460464</v>
      </c>
      <c r="AG78">
        <v>28.123124000000004</v>
      </c>
      <c r="AH78">
        <v>59.423417106652586</v>
      </c>
      <c r="AI78">
        <v>1.0804289080911231</v>
      </c>
      <c r="AJ78">
        <v>0</v>
      </c>
      <c r="AK78">
        <v>22.142264775413715</v>
      </c>
      <c r="AL78">
        <v>50.14889672977624</v>
      </c>
      <c r="AM78">
        <v>4.4618634658664664</v>
      </c>
      <c r="AN78">
        <v>0</v>
      </c>
      <c r="AO78">
        <v>0</v>
      </c>
      <c r="AP78">
        <v>2.1740400000000002</v>
      </c>
      <c r="AQ78">
        <v>41.597407936507935</v>
      </c>
      <c r="AR78">
        <v>0.28110144927536224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911.50834781844526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245.66746006680842</v>
      </c>
      <c r="L79">
        <v>9.0802150996138629</v>
      </c>
      <c r="M79">
        <v>30.07</v>
      </c>
      <c r="N79">
        <v>50.29</v>
      </c>
      <c r="O79">
        <v>71.03</v>
      </c>
      <c r="P79">
        <v>25.43</v>
      </c>
      <c r="Q79">
        <v>7.01</v>
      </c>
      <c r="R79">
        <v>8.9756066536203516</v>
      </c>
      <c r="S79">
        <v>11.170000000000002</v>
      </c>
      <c r="T79">
        <v>0</v>
      </c>
      <c r="U79">
        <v>62.11</v>
      </c>
      <c r="V79">
        <v>8.81</v>
      </c>
      <c r="W79">
        <v>19.02</v>
      </c>
      <c r="X79">
        <v>53.304392253811287</v>
      </c>
      <c r="Y79">
        <v>0</v>
      </c>
      <c r="Z79">
        <v>8.2829690909090896</v>
      </c>
      <c r="AA79">
        <v>17.850734177215195</v>
      </c>
      <c r="AB79">
        <v>16.727596399099774</v>
      </c>
      <c r="AC79">
        <v>12.306883932778387</v>
      </c>
      <c r="AD79">
        <v>15.477856169568513</v>
      </c>
      <c r="AE79">
        <v>20.932878122634371</v>
      </c>
      <c r="AF79">
        <v>6.5923782961460464</v>
      </c>
      <c r="AG79">
        <v>28.123124000000004</v>
      </c>
      <c r="AH79">
        <v>59.423417106652586</v>
      </c>
      <c r="AI79">
        <v>2.6922882953652785</v>
      </c>
      <c r="AJ79">
        <v>0</v>
      </c>
      <c r="AK79">
        <v>22.142264775413715</v>
      </c>
      <c r="AL79">
        <v>50.14889672977624</v>
      </c>
      <c r="AM79">
        <v>4.4618634658664664</v>
      </c>
      <c r="AN79">
        <v>0</v>
      </c>
      <c r="AO79">
        <v>0</v>
      </c>
      <c r="AP79">
        <v>5.0464080000000004</v>
      </c>
      <c r="AQ79">
        <v>41.597407936507935</v>
      </c>
      <c r="AR79">
        <v>0.28110144927536224</v>
      </c>
      <c r="AS79">
        <v>1.936833184656557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915.9925752057195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245.66746006680842</v>
      </c>
      <c r="L80">
        <v>9.0999999999999979</v>
      </c>
      <c r="M80">
        <v>30.07</v>
      </c>
      <c r="N80">
        <v>50.29</v>
      </c>
      <c r="O80">
        <v>71.03</v>
      </c>
      <c r="P80">
        <v>25.43</v>
      </c>
      <c r="Q80">
        <v>7.01</v>
      </c>
      <c r="R80">
        <v>8.9756066536203516</v>
      </c>
      <c r="S80">
        <v>11.170000000000002</v>
      </c>
      <c r="T80">
        <v>0</v>
      </c>
      <c r="U80">
        <v>62.11</v>
      </c>
      <c r="V80">
        <v>8.81</v>
      </c>
      <c r="W80">
        <v>19.02</v>
      </c>
      <c r="X80">
        <v>53.304392253811287</v>
      </c>
      <c r="Y80">
        <v>0</v>
      </c>
      <c r="Z80">
        <v>8.2829690909090896</v>
      </c>
      <c r="AA80">
        <v>17.850734177215195</v>
      </c>
      <c r="AB80">
        <v>16.727596399099774</v>
      </c>
      <c r="AC80">
        <v>12.306883932778387</v>
      </c>
      <c r="AD80">
        <v>15.477856169568513</v>
      </c>
      <c r="AE80">
        <v>20.932878122634371</v>
      </c>
      <c r="AF80">
        <v>6.5923782961460464</v>
      </c>
      <c r="AG80">
        <v>28.123124000000004</v>
      </c>
      <c r="AH80">
        <v>59.423417106652586</v>
      </c>
      <c r="AI80">
        <v>14.014831893165747</v>
      </c>
      <c r="AJ80">
        <v>0</v>
      </c>
      <c r="AK80">
        <v>22.142264775413715</v>
      </c>
      <c r="AL80">
        <v>10.034255593803785</v>
      </c>
      <c r="AM80">
        <v>4.4618634658664664</v>
      </c>
      <c r="AN80">
        <v>0</v>
      </c>
      <c r="AO80">
        <v>0</v>
      </c>
      <c r="AP80">
        <v>2.4375599999999999</v>
      </c>
      <c r="AQ80">
        <v>41.597407936507935</v>
      </c>
      <c r="AR80">
        <v>0.28110144927536224</v>
      </c>
      <c r="AS80">
        <v>1.936833184656557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884.61141456793348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245.66</v>
      </c>
      <c r="L81">
        <v>9.0999999999999979</v>
      </c>
      <c r="M81">
        <v>30.07</v>
      </c>
      <c r="N81">
        <v>50.29</v>
      </c>
      <c r="O81">
        <v>71.03</v>
      </c>
      <c r="P81">
        <v>25.43</v>
      </c>
      <c r="Q81">
        <v>7.01</v>
      </c>
      <c r="R81">
        <v>8.9756066536203516</v>
      </c>
      <c r="S81">
        <v>11.170000000000002</v>
      </c>
      <c r="T81">
        <v>0</v>
      </c>
      <c r="U81">
        <v>62.11</v>
      </c>
      <c r="V81">
        <v>8.81</v>
      </c>
      <c r="W81">
        <v>19.02</v>
      </c>
      <c r="X81">
        <v>53.304392253811287</v>
      </c>
      <c r="Y81">
        <v>0</v>
      </c>
      <c r="Z81">
        <v>1.3965981818181816</v>
      </c>
      <c r="AA81">
        <v>17.850734177215195</v>
      </c>
      <c r="AB81">
        <v>1.6951567891972987</v>
      </c>
      <c r="AC81">
        <v>8.1958049316789694</v>
      </c>
      <c r="AD81">
        <v>11.604000000000003</v>
      </c>
      <c r="AE81">
        <v>13.958180166540503</v>
      </c>
      <c r="AF81">
        <v>5.926901622718054</v>
      </c>
      <c r="AG81">
        <v>28.123124000000004</v>
      </c>
      <c r="AH81">
        <v>49.519514255543818</v>
      </c>
      <c r="AI81">
        <v>14.014831893165747</v>
      </c>
      <c r="AJ81">
        <v>0</v>
      </c>
      <c r="AK81">
        <v>22.142264775413715</v>
      </c>
      <c r="AL81">
        <v>9.1912289156626485</v>
      </c>
      <c r="AM81">
        <v>2.2309317329332332</v>
      </c>
      <c r="AN81">
        <v>0</v>
      </c>
      <c r="AO81">
        <v>0</v>
      </c>
      <c r="AP81">
        <v>2.4375599999999999</v>
      </c>
      <c r="AQ81">
        <v>41.597407936507935</v>
      </c>
      <c r="AR81">
        <v>0.28110144927536224</v>
      </c>
      <c r="AS81">
        <v>1.936833184656557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834.0821729197587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245.66</v>
      </c>
      <c r="L82">
        <v>9.0999999999999979</v>
      </c>
      <c r="M82">
        <v>30.07</v>
      </c>
      <c r="N82">
        <v>50.29</v>
      </c>
      <c r="O82">
        <v>71.03</v>
      </c>
      <c r="P82">
        <v>25.43</v>
      </c>
      <c r="Q82">
        <v>7.01</v>
      </c>
      <c r="R82">
        <v>8.9756066536203516</v>
      </c>
      <c r="S82">
        <v>11.170000000000002</v>
      </c>
      <c r="T82">
        <v>0</v>
      </c>
      <c r="U82">
        <v>62.11</v>
      </c>
      <c r="V82">
        <v>8.81</v>
      </c>
      <c r="W82">
        <v>19.02</v>
      </c>
      <c r="X82">
        <v>53.304392253811287</v>
      </c>
      <c r="Y82">
        <v>0</v>
      </c>
      <c r="Z82">
        <v>0</v>
      </c>
      <c r="AA82">
        <v>11.503708860759497</v>
      </c>
      <c r="AB82">
        <v>0.84757839459864937</v>
      </c>
      <c r="AC82">
        <v>4.0979024658394847</v>
      </c>
      <c r="AD82">
        <v>7.734535957607874</v>
      </c>
      <c r="AE82">
        <v>13.958180166540503</v>
      </c>
      <c r="AF82">
        <v>5.926901622718054</v>
      </c>
      <c r="AG82">
        <v>28.123124000000004</v>
      </c>
      <c r="AH82">
        <v>39.61561140443505</v>
      </c>
      <c r="AI82">
        <v>14.014831893165747</v>
      </c>
      <c r="AJ82">
        <v>0</v>
      </c>
      <c r="AK82">
        <v>22.142264775413715</v>
      </c>
      <c r="AL82">
        <v>9.1912289156626485</v>
      </c>
      <c r="AM82">
        <v>0</v>
      </c>
      <c r="AN82">
        <v>0</v>
      </c>
      <c r="AO82">
        <v>0</v>
      </c>
      <c r="AP82">
        <v>2.4375599999999999</v>
      </c>
      <c r="AQ82">
        <v>41.597407936507935</v>
      </c>
      <c r="AR82">
        <v>0.28110144927536224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805.38876993461258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245.66197156862745</v>
      </c>
      <c r="L83">
        <v>9.1</v>
      </c>
      <c r="M83">
        <v>30.07</v>
      </c>
      <c r="N83">
        <v>50.29</v>
      </c>
      <c r="O83">
        <v>71.03</v>
      </c>
      <c r="P83">
        <v>25.43</v>
      </c>
      <c r="Q83">
        <v>7.01</v>
      </c>
      <c r="R83">
        <v>8.9700000000000006</v>
      </c>
      <c r="S83">
        <v>11.59</v>
      </c>
      <c r="T83">
        <v>0</v>
      </c>
      <c r="U83">
        <v>62.11</v>
      </c>
      <c r="V83">
        <v>8.8099999999999987</v>
      </c>
      <c r="W83">
        <v>19.02</v>
      </c>
      <c r="X83">
        <v>53.304392253811287</v>
      </c>
      <c r="Y83">
        <v>0</v>
      </c>
      <c r="Z83">
        <v>0</v>
      </c>
      <c r="AA83">
        <v>5.0161265822784822</v>
      </c>
      <c r="AB83">
        <v>0.84757839459864937</v>
      </c>
      <c r="AC83">
        <v>0</v>
      </c>
      <c r="AD83">
        <v>3.8650719152157467</v>
      </c>
      <c r="AE83">
        <v>13.958180166540503</v>
      </c>
      <c r="AF83">
        <v>5.926901622718054</v>
      </c>
      <c r="AG83">
        <v>28.123124000000004</v>
      </c>
      <c r="AH83">
        <v>39.61561140443505</v>
      </c>
      <c r="AI83">
        <v>14.014831893165747</v>
      </c>
      <c r="AJ83">
        <v>0</v>
      </c>
      <c r="AK83">
        <v>22.142264775413715</v>
      </c>
      <c r="AL83">
        <v>1.6785929432013769</v>
      </c>
      <c r="AM83">
        <v>0</v>
      </c>
      <c r="AN83">
        <v>0</v>
      </c>
      <c r="AO83">
        <v>0</v>
      </c>
      <c r="AP83">
        <v>2.4375599999999999</v>
      </c>
      <c r="AQ83">
        <v>41.597407936507935</v>
      </c>
      <c r="AR83">
        <v>14.959867753623184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798.51631639479353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245.66197156862745</v>
      </c>
      <c r="L84">
        <v>9.1</v>
      </c>
      <c r="M84">
        <v>30.07</v>
      </c>
      <c r="N84">
        <v>50.29</v>
      </c>
      <c r="O84">
        <v>71.03</v>
      </c>
      <c r="P84">
        <v>25.43</v>
      </c>
      <c r="Q84">
        <v>7.01</v>
      </c>
      <c r="R84">
        <v>8.9700000000000006</v>
      </c>
      <c r="S84">
        <v>11.170000000000002</v>
      </c>
      <c r="T84">
        <v>0</v>
      </c>
      <c r="U84">
        <v>62.11</v>
      </c>
      <c r="V84">
        <v>8.81</v>
      </c>
      <c r="W84">
        <v>19.02</v>
      </c>
      <c r="X84">
        <v>53.304392253811287</v>
      </c>
      <c r="Y84">
        <v>0</v>
      </c>
      <c r="Z84">
        <v>0</v>
      </c>
      <c r="AA84">
        <v>0</v>
      </c>
      <c r="AB84">
        <v>0.84757839459864937</v>
      </c>
      <c r="AC84">
        <v>0</v>
      </c>
      <c r="AD84">
        <v>3.8650719152157467</v>
      </c>
      <c r="AE84">
        <v>13.958180166540503</v>
      </c>
      <c r="AF84">
        <v>5.926901622718054</v>
      </c>
      <c r="AG84">
        <v>28.123124000000004</v>
      </c>
      <c r="AH84">
        <v>39.61561140443505</v>
      </c>
      <c r="AI84">
        <v>14.014831893165747</v>
      </c>
      <c r="AJ84">
        <v>0</v>
      </c>
      <c r="AK84">
        <v>22.142264775413715</v>
      </c>
      <c r="AL84">
        <v>1.6785929432013769</v>
      </c>
      <c r="AM84">
        <v>0</v>
      </c>
      <c r="AN84">
        <v>0</v>
      </c>
      <c r="AO84">
        <v>0</v>
      </c>
      <c r="AP84">
        <v>2.4375599999999999</v>
      </c>
      <c r="AQ84">
        <v>31.199788888888889</v>
      </c>
      <c r="AR84">
        <v>14.959867753623184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782.68257076489601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245.66</v>
      </c>
      <c r="L85">
        <v>9.1</v>
      </c>
      <c r="M85">
        <v>30.07</v>
      </c>
      <c r="N85">
        <v>50.29</v>
      </c>
      <c r="O85">
        <v>71.03</v>
      </c>
      <c r="P85">
        <v>26.44</v>
      </c>
      <c r="Q85">
        <v>7.1649756775538567</v>
      </c>
      <c r="R85">
        <v>8.9700000000000006</v>
      </c>
      <c r="S85">
        <v>11.170000000000002</v>
      </c>
      <c r="T85">
        <v>0</v>
      </c>
      <c r="U85">
        <v>62.11</v>
      </c>
      <c r="V85">
        <v>8.81</v>
      </c>
      <c r="W85">
        <v>19.02</v>
      </c>
      <c r="X85">
        <v>53.304392253811287</v>
      </c>
      <c r="Y85">
        <v>0</v>
      </c>
      <c r="Z85">
        <v>0</v>
      </c>
      <c r="AA85">
        <v>0</v>
      </c>
      <c r="AB85">
        <v>0.84757839459864937</v>
      </c>
      <c r="AC85">
        <v>0</v>
      </c>
      <c r="AD85">
        <v>3.8650719152157467</v>
      </c>
      <c r="AE85">
        <v>13.958180166540503</v>
      </c>
      <c r="AF85">
        <v>5.926901622718054</v>
      </c>
      <c r="AG85">
        <v>28.123124000000004</v>
      </c>
      <c r="AH85">
        <v>29.711708553326293</v>
      </c>
      <c r="AI85">
        <v>14.014831893165747</v>
      </c>
      <c r="AJ85">
        <v>0</v>
      </c>
      <c r="AK85">
        <v>22.142264775413715</v>
      </c>
      <c r="AL85">
        <v>1.6785929432013769</v>
      </c>
      <c r="AM85">
        <v>0</v>
      </c>
      <c r="AN85">
        <v>0</v>
      </c>
      <c r="AO85">
        <v>0</v>
      </c>
      <c r="AP85">
        <v>2.4375599999999999</v>
      </c>
      <c r="AQ85">
        <v>30.95024603174603</v>
      </c>
      <c r="AR85">
        <v>0.70275362318840551</v>
      </c>
      <c r="AS85">
        <v>1.936833184656557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759.43501503513596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245.66</v>
      </c>
      <c r="L86">
        <v>9.1</v>
      </c>
      <c r="M86">
        <v>30.07</v>
      </c>
      <c r="N86">
        <v>50.29</v>
      </c>
      <c r="O86">
        <v>71.03</v>
      </c>
      <c r="P86">
        <v>26.609999999999992</v>
      </c>
      <c r="Q86">
        <v>7.2550382209867967</v>
      </c>
      <c r="R86">
        <v>8.9700000000000006</v>
      </c>
      <c r="S86">
        <v>11.170000000000002</v>
      </c>
      <c r="T86">
        <v>0</v>
      </c>
      <c r="U86">
        <v>62.11</v>
      </c>
      <c r="V86">
        <v>8.81</v>
      </c>
      <c r="W86">
        <v>19.02</v>
      </c>
      <c r="X86">
        <v>53.304392253811287</v>
      </c>
      <c r="Y86">
        <v>0</v>
      </c>
      <c r="Z86">
        <v>0</v>
      </c>
      <c r="AA86">
        <v>0</v>
      </c>
      <c r="AB86">
        <v>0.84757839459864937</v>
      </c>
      <c r="AC86">
        <v>0</v>
      </c>
      <c r="AD86">
        <v>3.8650719152157467</v>
      </c>
      <c r="AE86">
        <v>13.958180166540503</v>
      </c>
      <c r="AF86">
        <v>5.926901622718054</v>
      </c>
      <c r="AG86">
        <v>28.123124000000004</v>
      </c>
      <c r="AH86">
        <v>29.711708553326293</v>
      </c>
      <c r="AI86">
        <v>2.1564658287509815</v>
      </c>
      <c r="AJ86">
        <v>0</v>
      </c>
      <c r="AK86">
        <v>22.142264775413715</v>
      </c>
      <c r="AL86">
        <v>1.6785929432013769</v>
      </c>
      <c r="AM86">
        <v>0</v>
      </c>
      <c r="AN86">
        <v>0</v>
      </c>
      <c r="AO86">
        <v>0</v>
      </c>
      <c r="AP86">
        <v>2.4375599999999999</v>
      </c>
      <c r="AQ86">
        <v>30.95024603174603</v>
      </c>
      <c r="AR86">
        <v>0.28110144927536224</v>
      </c>
      <c r="AS86">
        <v>1.936833184656557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747.41505934024133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245.66</v>
      </c>
      <c r="L87">
        <v>9.1</v>
      </c>
      <c r="M87">
        <v>30.07</v>
      </c>
      <c r="N87">
        <v>50.29</v>
      </c>
      <c r="O87">
        <v>71.03</v>
      </c>
      <c r="P87">
        <v>26.609999999999992</v>
      </c>
      <c r="Q87">
        <v>7.01</v>
      </c>
      <c r="R87">
        <v>8.9756066536203516</v>
      </c>
      <c r="S87">
        <v>11.170000000000002</v>
      </c>
      <c r="T87">
        <v>0</v>
      </c>
      <c r="U87">
        <v>62.11</v>
      </c>
      <c r="V87">
        <v>8.81</v>
      </c>
      <c r="W87">
        <v>19.02</v>
      </c>
      <c r="X87">
        <v>53.304392253811287</v>
      </c>
      <c r="Y87">
        <v>0</v>
      </c>
      <c r="Z87">
        <v>0</v>
      </c>
      <c r="AA87">
        <v>0</v>
      </c>
      <c r="AB87">
        <v>0.84757839459864937</v>
      </c>
      <c r="AC87">
        <v>0</v>
      </c>
      <c r="AD87">
        <v>3.8650719152157467</v>
      </c>
      <c r="AE87">
        <v>13.958180166540503</v>
      </c>
      <c r="AF87">
        <v>5.926901622718054</v>
      </c>
      <c r="AG87">
        <v>28.123124000000004</v>
      </c>
      <c r="AH87">
        <v>29.711708553326293</v>
      </c>
      <c r="AI87">
        <v>1.0804289080911231</v>
      </c>
      <c r="AJ87">
        <v>0</v>
      </c>
      <c r="AK87">
        <v>22.142264775413715</v>
      </c>
      <c r="AL87">
        <v>1.6785929432013769</v>
      </c>
      <c r="AM87">
        <v>0</v>
      </c>
      <c r="AN87">
        <v>0</v>
      </c>
      <c r="AO87">
        <v>0</v>
      </c>
      <c r="AP87">
        <v>2.4375599999999999</v>
      </c>
      <c r="AQ87">
        <v>20.628876190476191</v>
      </c>
      <c r="AR87">
        <v>0.28110144927536224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735.778221010945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245.66</v>
      </c>
      <c r="L88">
        <v>9.1</v>
      </c>
      <c r="M88">
        <v>30.07</v>
      </c>
      <c r="N88">
        <v>50.29</v>
      </c>
      <c r="O88">
        <v>71.03</v>
      </c>
      <c r="P88">
        <v>26.609999999999992</v>
      </c>
      <c r="Q88">
        <v>7.01</v>
      </c>
      <c r="R88">
        <v>8.9756066536203516</v>
      </c>
      <c r="S88">
        <v>11.170000000000002</v>
      </c>
      <c r="T88">
        <v>0</v>
      </c>
      <c r="U88">
        <v>62.11</v>
      </c>
      <c r="V88">
        <v>8.81</v>
      </c>
      <c r="W88">
        <v>19.02</v>
      </c>
      <c r="X88">
        <v>53.304392253811287</v>
      </c>
      <c r="Y88">
        <v>0</v>
      </c>
      <c r="Z88">
        <v>0</v>
      </c>
      <c r="AA88">
        <v>0</v>
      </c>
      <c r="AB88">
        <v>0.84757839459864937</v>
      </c>
      <c r="AC88">
        <v>0</v>
      </c>
      <c r="AD88">
        <v>3.8650719152157467</v>
      </c>
      <c r="AE88">
        <v>13.958180166540503</v>
      </c>
      <c r="AF88">
        <v>5.926901622718054</v>
      </c>
      <c r="AG88">
        <v>28.123124000000004</v>
      </c>
      <c r="AH88">
        <v>19.807805702217525</v>
      </c>
      <c r="AI88">
        <v>0</v>
      </c>
      <c r="AJ88">
        <v>0</v>
      </c>
      <c r="AK88">
        <v>22.142264775413715</v>
      </c>
      <c r="AL88">
        <v>1.6785929432013769</v>
      </c>
      <c r="AM88">
        <v>0</v>
      </c>
      <c r="AN88">
        <v>0</v>
      </c>
      <c r="AO88">
        <v>0</v>
      </c>
      <c r="AP88">
        <v>2.4375599999999999</v>
      </c>
      <c r="AQ88">
        <v>20.628876190476191</v>
      </c>
      <c r="AR88">
        <v>0.28110144927536224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724.7938892517451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245.66</v>
      </c>
      <c r="L89">
        <v>9.1</v>
      </c>
      <c r="M89">
        <v>30.07</v>
      </c>
      <c r="N89">
        <v>50.29</v>
      </c>
      <c r="O89">
        <v>71.03</v>
      </c>
      <c r="P89">
        <v>26.609999999999992</v>
      </c>
      <c r="Q89">
        <v>7.01</v>
      </c>
      <c r="R89">
        <v>8.9756066536203516</v>
      </c>
      <c r="S89">
        <v>11.170000000000002</v>
      </c>
      <c r="T89">
        <v>0</v>
      </c>
      <c r="U89">
        <v>62.11</v>
      </c>
      <c r="V89">
        <v>8.81</v>
      </c>
      <c r="W89">
        <v>19.02</v>
      </c>
      <c r="X89">
        <v>57.474392387649047</v>
      </c>
      <c r="Y89">
        <v>0</v>
      </c>
      <c r="Z89">
        <v>0</v>
      </c>
      <c r="AA89">
        <v>0</v>
      </c>
      <c r="AB89">
        <v>0.84757839459864937</v>
      </c>
      <c r="AC89">
        <v>0</v>
      </c>
      <c r="AD89">
        <v>3.8650719152157467</v>
      </c>
      <c r="AE89">
        <v>13.958180166540503</v>
      </c>
      <c r="AF89">
        <v>5.926901622718054</v>
      </c>
      <c r="AG89">
        <v>28.123124000000004</v>
      </c>
      <c r="AH89">
        <v>19.807805702217525</v>
      </c>
      <c r="AI89">
        <v>0</v>
      </c>
      <c r="AJ89">
        <v>0</v>
      </c>
      <c r="AK89">
        <v>22.142264775413715</v>
      </c>
      <c r="AL89">
        <v>1.6785929432013769</v>
      </c>
      <c r="AM89">
        <v>0</v>
      </c>
      <c r="AN89">
        <v>0</v>
      </c>
      <c r="AO89">
        <v>0</v>
      </c>
      <c r="AP89">
        <v>2.4375599999999999</v>
      </c>
      <c r="AQ89">
        <v>20.628876190476191</v>
      </c>
      <c r="AR89">
        <v>0.28110144927536224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728.96388938558277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245.66</v>
      </c>
      <c r="L90">
        <v>9.1</v>
      </c>
      <c r="M90">
        <v>30.07</v>
      </c>
      <c r="N90">
        <v>50.29</v>
      </c>
      <c r="O90">
        <v>71.03</v>
      </c>
      <c r="P90">
        <v>26.609999999999992</v>
      </c>
      <c r="Q90">
        <v>7.01</v>
      </c>
      <c r="R90">
        <v>8.9756066536203516</v>
      </c>
      <c r="S90">
        <v>11.170000000000002</v>
      </c>
      <c r="T90">
        <v>0</v>
      </c>
      <c r="U90">
        <v>62.11</v>
      </c>
      <c r="V90">
        <v>8.81</v>
      </c>
      <c r="W90">
        <v>19.02</v>
      </c>
      <c r="X90">
        <v>59.514391881918812</v>
      </c>
      <c r="Y90">
        <v>0</v>
      </c>
      <c r="Z90">
        <v>0</v>
      </c>
      <c r="AA90">
        <v>0</v>
      </c>
      <c r="AB90">
        <v>0.84757839459864937</v>
      </c>
      <c r="AC90">
        <v>0</v>
      </c>
      <c r="AD90">
        <v>3.8650719152157467</v>
      </c>
      <c r="AE90">
        <v>13.958180166540503</v>
      </c>
      <c r="AF90">
        <v>5.926901622718054</v>
      </c>
      <c r="AG90">
        <v>28.123124000000004</v>
      </c>
      <c r="AH90">
        <v>9.9039028511087626</v>
      </c>
      <c r="AI90">
        <v>0</v>
      </c>
      <c r="AJ90">
        <v>0</v>
      </c>
      <c r="AK90">
        <v>22.142264775413715</v>
      </c>
      <c r="AL90">
        <v>1.6785929432013769</v>
      </c>
      <c r="AM90">
        <v>0</v>
      </c>
      <c r="AN90">
        <v>0</v>
      </c>
      <c r="AO90">
        <v>0</v>
      </c>
      <c r="AP90">
        <v>2.4375599999999999</v>
      </c>
      <c r="AQ90">
        <v>10.32136984126984</v>
      </c>
      <c r="AR90">
        <v>0.28110144927536224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710.79247967953756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245.66</v>
      </c>
      <c r="L91">
        <v>9.1</v>
      </c>
      <c r="M91">
        <v>30.07</v>
      </c>
      <c r="N91">
        <v>50.29</v>
      </c>
      <c r="O91">
        <v>71.03</v>
      </c>
      <c r="P91">
        <v>26.609999999999992</v>
      </c>
      <c r="Q91">
        <v>7.01</v>
      </c>
      <c r="R91">
        <v>8.9700000000000006</v>
      </c>
      <c r="S91">
        <v>11.474904571682201</v>
      </c>
      <c r="T91">
        <v>0</v>
      </c>
      <c r="U91">
        <v>62.11</v>
      </c>
      <c r="V91">
        <v>8.81</v>
      </c>
      <c r="W91">
        <v>19.02</v>
      </c>
      <c r="X91">
        <v>59.514391881918812</v>
      </c>
      <c r="Y91">
        <v>0</v>
      </c>
      <c r="Z91">
        <v>0</v>
      </c>
      <c r="AA91">
        <v>0</v>
      </c>
      <c r="AB91">
        <v>0.84757839459864937</v>
      </c>
      <c r="AC91">
        <v>0</v>
      </c>
      <c r="AD91">
        <v>3.8650719152157467</v>
      </c>
      <c r="AE91">
        <v>6.9790900832702514</v>
      </c>
      <c r="AF91">
        <v>5.926901622718054</v>
      </c>
      <c r="AG91">
        <v>28.123124000000004</v>
      </c>
      <c r="AH91">
        <v>9.9039028511087626</v>
      </c>
      <c r="AI91">
        <v>0</v>
      </c>
      <c r="AJ91">
        <v>0</v>
      </c>
      <c r="AK91">
        <v>22.142264775413715</v>
      </c>
      <c r="AL91">
        <v>1.6785929432013769</v>
      </c>
      <c r="AM91">
        <v>0</v>
      </c>
      <c r="AN91">
        <v>0</v>
      </c>
      <c r="AO91">
        <v>0</v>
      </c>
      <c r="AP91">
        <v>2.4375599999999999</v>
      </c>
      <c r="AQ91">
        <v>10.32136984126984</v>
      </c>
      <c r="AR91">
        <v>0.28110144927536224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704.11268751432931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245.66</v>
      </c>
      <c r="L92">
        <v>9.1</v>
      </c>
      <c r="M92">
        <v>30.07</v>
      </c>
      <c r="N92">
        <v>50.29</v>
      </c>
      <c r="O92">
        <v>71.03</v>
      </c>
      <c r="P92">
        <v>26.609999999999992</v>
      </c>
      <c r="Q92">
        <v>7.1649756775538567</v>
      </c>
      <c r="R92">
        <v>8.9700000000000006</v>
      </c>
      <c r="S92">
        <v>11.170000000000002</v>
      </c>
      <c r="T92">
        <v>0</v>
      </c>
      <c r="U92">
        <v>62.11</v>
      </c>
      <c r="V92">
        <v>8.81</v>
      </c>
      <c r="W92">
        <v>19.02</v>
      </c>
      <c r="X92">
        <v>59.514391881918812</v>
      </c>
      <c r="Y92">
        <v>0</v>
      </c>
      <c r="Z92">
        <v>0</v>
      </c>
      <c r="AA92">
        <v>0</v>
      </c>
      <c r="AB92">
        <v>0.84757839459864937</v>
      </c>
      <c r="AC92">
        <v>0</v>
      </c>
      <c r="AD92">
        <v>3.8650719152157467</v>
      </c>
      <c r="AE92">
        <v>6.9790900832702514</v>
      </c>
      <c r="AF92">
        <v>5.926901622718054</v>
      </c>
      <c r="AG92">
        <v>28.123124000000004</v>
      </c>
      <c r="AH92">
        <v>0</v>
      </c>
      <c r="AI92">
        <v>0</v>
      </c>
      <c r="AJ92">
        <v>0</v>
      </c>
      <c r="AK92">
        <v>22.142264775413715</v>
      </c>
      <c r="AL92">
        <v>1.6785929432013769</v>
      </c>
      <c r="AM92">
        <v>0</v>
      </c>
      <c r="AN92">
        <v>0</v>
      </c>
      <c r="AO92">
        <v>0</v>
      </c>
      <c r="AP92">
        <v>2.4375599999999999</v>
      </c>
      <c r="AQ92">
        <v>9.9747825396825398</v>
      </c>
      <c r="AR92">
        <v>0.28110144927536224</v>
      </c>
      <c r="AS92">
        <v>7.9713202497769853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699.74675553262534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245.66</v>
      </c>
      <c r="L93">
        <v>9.1</v>
      </c>
      <c r="M93">
        <v>30.07</v>
      </c>
      <c r="N93">
        <v>50.29</v>
      </c>
      <c r="O93">
        <v>71.03</v>
      </c>
      <c r="P93">
        <v>26.609999999999992</v>
      </c>
      <c r="Q93">
        <v>7.2550382209867967</v>
      </c>
      <c r="R93">
        <v>8.9700000000000006</v>
      </c>
      <c r="S93">
        <v>11.170000000000002</v>
      </c>
      <c r="T93">
        <v>0</v>
      </c>
      <c r="U93">
        <v>62.11</v>
      </c>
      <c r="V93">
        <v>8.81</v>
      </c>
      <c r="W93">
        <v>19.02</v>
      </c>
      <c r="X93">
        <v>59.514391881918812</v>
      </c>
      <c r="Y93">
        <v>0</v>
      </c>
      <c r="Z93">
        <v>0</v>
      </c>
      <c r="AA93">
        <v>0</v>
      </c>
      <c r="AB93">
        <v>0.84757839459864937</v>
      </c>
      <c r="AC93">
        <v>0</v>
      </c>
      <c r="AD93">
        <v>3.8650719152157467</v>
      </c>
      <c r="AE93">
        <v>6.9790900832702514</v>
      </c>
      <c r="AF93">
        <v>5.926901622718054</v>
      </c>
      <c r="AG93">
        <v>28.123124000000004</v>
      </c>
      <c r="AH93">
        <v>0</v>
      </c>
      <c r="AI93">
        <v>0</v>
      </c>
      <c r="AJ93">
        <v>0</v>
      </c>
      <c r="AK93">
        <v>22.142264775413715</v>
      </c>
      <c r="AL93">
        <v>9.1912289156626485</v>
      </c>
      <c r="AM93">
        <v>0</v>
      </c>
      <c r="AN93">
        <v>0</v>
      </c>
      <c r="AO93">
        <v>0</v>
      </c>
      <c r="AP93">
        <v>2.4375599999999999</v>
      </c>
      <c r="AQ93">
        <v>0</v>
      </c>
      <c r="AR93">
        <v>14.959867753623184</v>
      </c>
      <c r="AS93">
        <v>7.9713202497769853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712.05343781318493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245.66</v>
      </c>
      <c r="L94">
        <v>9.1</v>
      </c>
      <c r="M94">
        <v>30.07</v>
      </c>
      <c r="N94">
        <v>50.29</v>
      </c>
      <c r="O94">
        <v>71.03</v>
      </c>
      <c r="P94">
        <v>26.609999999999992</v>
      </c>
      <c r="Q94">
        <v>7.3451007644197359</v>
      </c>
      <c r="R94">
        <v>8.9700000000000006</v>
      </c>
      <c r="S94">
        <v>11.170000000000002</v>
      </c>
      <c r="T94">
        <v>0</v>
      </c>
      <c r="U94">
        <v>62.11</v>
      </c>
      <c r="V94">
        <v>8.81</v>
      </c>
      <c r="W94">
        <v>19.02</v>
      </c>
      <c r="X94">
        <v>59.514391881918812</v>
      </c>
      <c r="Y94">
        <v>0</v>
      </c>
      <c r="Z94">
        <v>0</v>
      </c>
      <c r="AA94">
        <v>0</v>
      </c>
      <c r="AB94">
        <v>0.84757839459864937</v>
      </c>
      <c r="AC94">
        <v>0</v>
      </c>
      <c r="AD94">
        <v>3.8650719152157467</v>
      </c>
      <c r="AE94">
        <v>6.9790900832702514</v>
      </c>
      <c r="AF94">
        <v>5.926901622718054</v>
      </c>
      <c r="AG94">
        <v>28.123124000000004</v>
      </c>
      <c r="AH94">
        <v>0</v>
      </c>
      <c r="AI94">
        <v>0</v>
      </c>
      <c r="AJ94">
        <v>0</v>
      </c>
      <c r="AK94">
        <v>22.142264775413715</v>
      </c>
      <c r="AL94">
        <v>9.1912289156626485</v>
      </c>
      <c r="AM94">
        <v>0</v>
      </c>
      <c r="AN94">
        <v>0</v>
      </c>
      <c r="AO94">
        <v>0</v>
      </c>
      <c r="AP94">
        <v>2.4375599999999999</v>
      </c>
      <c r="AQ94">
        <v>0</v>
      </c>
      <c r="AR94">
        <v>14.959867753623184</v>
      </c>
      <c r="AS94">
        <v>7.9713202497769853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712.14350035661778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245.65999999999994</v>
      </c>
      <c r="L95">
        <v>9.1</v>
      </c>
      <c r="M95">
        <v>30.07</v>
      </c>
      <c r="N95">
        <v>50.29</v>
      </c>
      <c r="O95">
        <v>71.03</v>
      </c>
      <c r="P95">
        <v>26.609999999999992</v>
      </c>
      <c r="Q95">
        <v>7.3451007644197359</v>
      </c>
      <c r="R95">
        <v>8.9700000000000006</v>
      </c>
      <c r="S95">
        <v>11.170000000000002</v>
      </c>
      <c r="T95">
        <v>0</v>
      </c>
      <c r="U95">
        <v>62.11</v>
      </c>
      <c r="V95">
        <v>8.8099999999999987</v>
      </c>
      <c r="W95">
        <v>19.02</v>
      </c>
      <c r="X95">
        <v>59.514391881918812</v>
      </c>
      <c r="Y95">
        <v>0</v>
      </c>
      <c r="Z95">
        <v>0</v>
      </c>
      <c r="AA95">
        <v>0</v>
      </c>
      <c r="AB95">
        <v>0.84757839459864937</v>
      </c>
      <c r="AC95">
        <v>0</v>
      </c>
      <c r="AD95">
        <v>3.8650719152157467</v>
      </c>
      <c r="AE95">
        <v>6.9790900832702514</v>
      </c>
      <c r="AF95">
        <v>5.926901622718054</v>
      </c>
      <c r="AG95">
        <v>28.123124000000004</v>
      </c>
      <c r="AH95">
        <v>0</v>
      </c>
      <c r="AI95">
        <v>0</v>
      </c>
      <c r="AJ95">
        <v>0</v>
      </c>
      <c r="AK95">
        <v>22.142264775413715</v>
      </c>
      <c r="AL95">
        <v>9.1912289156626485</v>
      </c>
      <c r="AM95">
        <v>0</v>
      </c>
      <c r="AN95">
        <v>0</v>
      </c>
      <c r="AO95">
        <v>0</v>
      </c>
      <c r="AP95">
        <v>2.4375599999999999</v>
      </c>
      <c r="AQ95">
        <v>0</v>
      </c>
      <c r="AR95">
        <v>0.70275362318840551</v>
      </c>
      <c r="AS95">
        <v>7.9713202497769853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697.88638622618305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245.65999999999994</v>
      </c>
      <c r="L96">
        <v>9.1</v>
      </c>
      <c r="M96">
        <v>30.07</v>
      </c>
      <c r="N96">
        <v>50.29</v>
      </c>
      <c r="O96">
        <v>71.03</v>
      </c>
      <c r="P96">
        <v>26.609999999999992</v>
      </c>
      <c r="Q96">
        <v>7.3451007644197359</v>
      </c>
      <c r="R96">
        <v>8.9700000000000006</v>
      </c>
      <c r="S96">
        <v>11.170000000000002</v>
      </c>
      <c r="T96">
        <v>0</v>
      </c>
      <c r="U96">
        <v>62.11</v>
      </c>
      <c r="V96">
        <v>8.8099999999999987</v>
      </c>
      <c r="W96">
        <v>19.02</v>
      </c>
      <c r="X96">
        <v>59.514391881918812</v>
      </c>
      <c r="Y96">
        <v>0</v>
      </c>
      <c r="Z96">
        <v>0</v>
      </c>
      <c r="AA96">
        <v>0</v>
      </c>
      <c r="AB96">
        <v>0.84757839459864937</v>
      </c>
      <c r="AC96">
        <v>0</v>
      </c>
      <c r="AD96">
        <v>3.8650719152157467</v>
      </c>
      <c r="AE96">
        <v>6.9790900832702514</v>
      </c>
      <c r="AF96">
        <v>5.926901622718054</v>
      </c>
      <c r="AG96">
        <v>28.123124000000004</v>
      </c>
      <c r="AH96">
        <v>0</v>
      </c>
      <c r="AI96">
        <v>0</v>
      </c>
      <c r="AJ96">
        <v>0</v>
      </c>
      <c r="AK96">
        <v>22.142264775413715</v>
      </c>
      <c r="AL96">
        <v>9.1912289156626485</v>
      </c>
      <c r="AM96">
        <v>0</v>
      </c>
      <c r="AN96">
        <v>0</v>
      </c>
      <c r="AO96">
        <v>0</v>
      </c>
      <c r="AP96">
        <v>2.4375599999999999</v>
      </c>
      <c r="AQ96">
        <v>0</v>
      </c>
      <c r="AR96">
        <v>0.28110144927536224</v>
      </c>
      <c r="AS96">
        <v>4.5544127267320844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694.04782652922506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245.65999999999994</v>
      </c>
      <c r="L97">
        <v>9.1</v>
      </c>
      <c r="M97">
        <v>30.07</v>
      </c>
      <c r="N97">
        <v>50.29</v>
      </c>
      <c r="O97">
        <v>71.03</v>
      </c>
      <c r="P97">
        <v>26.609999999999992</v>
      </c>
      <c r="Q97">
        <v>7.3451007644197359</v>
      </c>
      <c r="R97">
        <v>8.9700000000000006</v>
      </c>
      <c r="S97">
        <v>11.170000000000002</v>
      </c>
      <c r="T97">
        <v>0</v>
      </c>
      <c r="U97">
        <v>62.11</v>
      </c>
      <c r="V97">
        <v>8.8099999999999987</v>
      </c>
      <c r="W97">
        <v>19.02</v>
      </c>
      <c r="X97">
        <v>59.514391881918812</v>
      </c>
      <c r="Y97">
        <v>0</v>
      </c>
      <c r="Z97">
        <v>0</v>
      </c>
      <c r="AA97">
        <v>0</v>
      </c>
      <c r="AB97">
        <v>0.84757839459864937</v>
      </c>
      <c r="AC97">
        <v>0</v>
      </c>
      <c r="AD97">
        <v>3.8650719152157467</v>
      </c>
      <c r="AE97">
        <v>6.9790900832702514</v>
      </c>
      <c r="AF97">
        <v>5.926901622718054</v>
      </c>
      <c r="AG97">
        <v>28.123124000000004</v>
      </c>
      <c r="AH97">
        <v>0</v>
      </c>
      <c r="AI97">
        <v>0</v>
      </c>
      <c r="AJ97">
        <v>0</v>
      </c>
      <c r="AK97">
        <v>22.142264775413715</v>
      </c>
      <c r="AL97">
        <v>9.1912289156626485</v>
      </c>
      <c r="AM97">
        <v>0</v>
      </c>
      <c r="AN97">
        <v>0</v>
      </c>
      <c r="AO97">
        <v>0</v>
      </c>
      <c r="AP97">
        <v>2.4375599999999999</v>
      </c>
      <c r="AQ97">
        <v>0</v>
      </c>
      <c r="AR97">
        <v>0.28110144927536224</v>
      </c>
      <c r="AS97">
        <v>4.5544127267320844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694.04782652922506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245.65999999999994</v>
      </c>
      <c r="L98">
        <v>9.1</v>
      </c>
      <c r="M98">
        <v>30.07</v>
      </c>
      <c r="N98">
        <v>50.29</v>
      </c>
      <c r="O98">
        <v>71.03</v>
      </c>
      <c r="P98">
        <v>26.609999999999992</v>
      </c>
      <c r="Q98">
        <v>7.3451007644197359</v>
      </c>
      <c r="R98">
        <v>8.9700000000000006</v>
      </c>
      <c r="S98">
        <v>11.170000000000002</v>
      </c>
      <c r="T98">
        <v>0</v>
      </c>
      <c r="U98">
        <v>62.11</v>
      </c>
      <c r="V98">
        <v>8.8099999999999987</v>
      </c>
      <c r="W98">
        <v>19.02</v>
      </c>
      <c r="X98">
        <v>59.514391881918812</v>
      </c>
      <c r="Y98">
        <v>0</v>
      </c>
      <c r="Z98">
        <v>0</v>
      </c>
      <c r="AA98">
        <v>0</v>
      </c>
      <c r="AB98">
        <v>0.84757839459864937</v>
      </c>
      <c r="AC98">
        <v>0</v>
      </c>
      <c r="AD98">
        <v>3.8650719152157467</v>
      </c>
      <c r="AE98">
        <v>6.9790900832702514</v>
      </c>
      <c r="AF98">
        <v>5.926901622718054</v>
      </c>
      <c r="AG98">
        <v>28.123124000000004</v>
      </c>
      <c r="AH98">
        <v>0</v>
      </c>
      <c r="AI98">
        <v>0</v>
      </c>
      <c r="AJ98">
        <v>0</v>
      </c>
      <c r="AK98">
        <v>22.142264775413715</v>
      </c>
      <c r="AL98">
        <v>9.1912289156626485</v>
      </c>
      <c r="AM98">
        <v>0</v>
      </c>
      <c r="AN98">
        <v>0</v>
      </c>
      <c r="AO98">
        <v>0</v>
      </c>
      <c r="AP98">
        <v>2.4375599999999999</v>
      </c>
      <c r="AQ98">
        <v>0</v>
      </c>
      <c r="AR98">
        <v>0.28110144927536224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691.43024698714953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5.5935647527412673</v>
      </c>
      <c r="L99">
        <f t="shared" si="2"/>
        <v>0.18527538026236245</v>
      </c>
      <c r="M99">
        <f t="shared" si="2"/>
        <v>1.1928299999999989</v>
      </c>
      <c r="N99">
        <f t="shared" si="2"/>
        <v>1.2069599999999994</v>
      </c>
      <c r="O99">
        <f t="shared" si="2"/>
        <v>1.5523212645749414</v>
      </c>
      <c r="P99">
        <f t="shared" si="2"/>
        <v>0.62974750000000035</v>
      </c>
      <c r="Q99">
        <f t="shared" si="2"/>
        <v>0.20037028155389189</v>
      </c>
      <c r="R99">
        <f t="shared" si="2"/>
        <v>0.2155013282778869</v>
      </c>
      <c r="S99">
        <f t="shared" si="2"/>
        <v>0.26827622614292024</v>
      </c>
      <c r="T99">
        <f t="shared" si="2"/>
        <v>0</v>
      </c>
      <c r="U99">
        <f t="shared" si="2"/>
        <v>1.4895257415847207</v>
      </c>
      <c r="V99">
        <f t="shared" si="2"/>
        <v>0.21166274119791423</v>
      </c>
      <c r="W99">
        <f t="shared" si="2"/>
        <v>0.54835635730203758</v>
      </c>
      <c r="X99">
        <f t="shared" si="2"/>
        <v>1.3617114222226121</v>
      </c>
      <c r="Y99">
        <f t="shared" si="2"/>
        <v>0</v>
      </c>
      <c r="Z99">
        <f t="shared" si="2"/>
        <v>2.6819735681818183E-2</v>
      </c>
      <c r="AA99">
        <f t="shared" si="2"/>
        <v>5.6883841772151923E-2</v>
      </c>
      <c r="AB99">
        <f t="shared" si="2"/>
        <v>7.9451691297824534E-2</v>
      </c>
      <c r="AC99">
        <f t="shared" si="2"/>
        <v>5.844122801162243E-2</v>
      </c>
      <c r="AD99">
        <f t="shared" si="2"/>
        <v>9.5467276305829019E-2</v>
      </c>
      <c r="AE99">
        <f t="shared" si="2"/>
        <v>0.25297883913701774</v>
      </c>
      <c r="AF99">
        <f t="shared" si="2"/>
        <v>0.152473876774848</v>
      </c>
      <c r="AG99">
        <f t="shared" si="2"/>
        <v>0.67495497600000065</v>
      </c>
      <c r="AH99">
        <f t="shared" si="2"/>
        <v>0.41884395712777189</v>
      </c>
      <c r="AI99">
        <f t="shared" si="2"/>
        <v>3.3963238805970145E-2</v>
      </c>
      <c r="AJ99">
        <f t="shared" si="2"/>
        <v>0</v>
      </c>
      <c r="AK99">
        <f t="shared" si="2"/>
        <v>0.53141435460992892</v>
      </c>
      <c r="AL99">
        <f t="shared" si="2"/>
        <v>0.32596036833046499</v>
      </c>
      <c r="AM99">
        <f t="shared" si="2"/>
        <v>1.3385590397599397E-2</v>
      </c>
      <c r="AN99">
        <f t="shared" si="2"/>
        <v>0</v>
      </c>
      <c r="AO99">
        <f t="shared" si="2"/>
        <v>0</v>
      </c>
      <c r="AP99">
        <f t="shared" si="2"/>
        <v>6.3950813999999925E-2</v>
      </c>
      <c r="AQ99">
        <f t="shared" si="2"/>
        <v>0.29514508134920631</v>
      </c>
      <c r="AR99">
        <f t="shared" si="2"/>
        <v>5.2225574728260844E-2</v>
      </c>
      <c r="AS99">
        <f t="shared" si="2"/>
        <v>5.7753642581028948E-2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17.846217082771897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40.49</v>
      </c>
      <c r="L3">
        <v>22.170953056486979</v>
      </c>
      <c r="M3">
        <v>0</v>
      </c>
      <c r="N3">
        <v>29.08</v>
      </c>
      <c r="O3">
        <v>0</v>
      </c>
      <c r="P3">
        <v>66.749999999999986</v>
      </c>
      <c r="Q3">
        <v>2.8919369973190348</v>
      </c>
      <c r="R3">
        <v>2.9499999999999997</v>
      </c>
      <c r="S3">
        <v>3.8800000000000008</v>
      </c>
      <c r="T3">
        <v>0</v>
      </c>
      <c r="U3">
        <v>319.08790330171155</v>
      </c>
      <c r="V3">
        <v>3</v>
      </c>
      <c r="W3">
        <v>5.781517857142858</v>
      </c>
      <c r="X3">
        <v>19.28</v>
      </c>
      <c r="Y3">
        <v>0</v>
      </c>
      <c r="Z3">
        <v>0</v>
      </c>
      <c r="AA3">
        <v>0</v>
      </c>
      <c r="AB3">
        <v>0.58677119279819967</v>
      </c>
      <c r="AC3">
        <v>0</v>
      </c>
      <c r="AD3">
        <v>2.2349735049205148</v>
      </c>
      <c r="AE3">
        <v>4.0356510219530666</v>
      </c>
      <c r="AF3">
        <v>0</v>
      </c>
      <c r="AG3">
        <v>0</v>
      </c>
      <c r="AH3">
        <v>0</v>
      </c>
      <c r="AI3">
        <v>0</v>
      </c>
      <c r="AJ3">
        <v>0</v>
      </c>
      <c r="AK3">
        <v>12.803107171000788</v>
      </c>
      <c r="AL3">
        <v>3.12877108433735</v>
      </c>
      <c r="AM3">
        <v>0</v>
      </c>
      <c r="AN3">
        <v>0</v>
      </c>
      <c r="AO3">
        <v>0</v>
      </c>
      <c r="AP3">
        <v>2.9184600000000005</v>
      </c>
      <c r="AQ3">
        <v>0</v>
      </c>
      <c r="AR3">
        <v>0.16255072463768117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542.35279885610805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40.49</v>
      </c>
      <c r="L4">
        <v>22.170953056486979</v>
      </c>
      <c r="M4">
        <v>0</v>
      </c>
      <c r="N4">
        <v>29.08</v>
      </c>
      <c r="O4">
        <v>0</v>
      </c>
      <c r="P4">
        <v>66.749999999999986</v>
      </c>
      <c r="Q4">
        <v>2.8919369973190348</v>
      </c>
      <c r="R4">
        <v>2.89</v>
      </c>
      <c r="S4">
        <v>3.86</v>
      </c>
      <c r="T4">
        <v>0</v>
      </c>
      <c r="U4">
        <v>319.08790330171155</v>
      </c>
      <c r="V4">
        <v>2.8919753930280248</v>
      </c>
      <c r="W4">
        <v>5.781517857142858</v>
      </c>
      <c r="X4">
        <v>19.28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2.2349735049205148</v>
      </c>
      <c r="AE4">
        <v>4.0356510219530666</v>
      </c>
      <c r="AF4">
        <v>0</v>
      </c>
      <c r="AG4">
        <v>0</v>
      </c>
      <c r="AH4">
        <v>0</v>
      </c>
      <c r="AI4">
        <v>0</v>
      </c>
      <c r="AJ4">
        <v>0</v>
      </c>
      <c r="AK4">
        <v>12.803107171000788</v>
      </c>
      <c r="AL4">
        <v>6.2600817555938049</v>
      </c>
      <c r="AM4">
        <v>0</v>
      </c>
      <c r="AN4">
        <v>0</v>
      </c>
      <c r="AO4">
        <v>0</v>
      </c>
      <c r="AP4">
        <v>2.9184600000000005</v>
      </c>
      <c r="AQ4">
        <v>0</v>
      </c>
      <c r="AR4">
        <v>0.16255072463768117</v>
      </c>
      <c r="AS4">
        <v>1.1202029438001786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545.29608492039256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40.49</v>
      </c>
      <c r="L5">
        <v>22.170953056486979</v>
      </c>
      <c r="M5">
        <v>0</v>
      </c>
      <c r="N5">
        <v>29.08</v>
      </c>
      <c r="O5">
        <v>0</v>
      </c>
      <c r="P5">
        <v>66.749999999999986</v>
      </c>
      <c r="Q5">
        <v>2.8919369973190348</v>
      </c>
      <c r="R5">
        <v>2.89</v>
      </c>
      <c r="S5">
        <v>3.86</v>
      </c>
      <c r="T5">
        <v>0</v>
      </c>
      <c r="U5">
        <v>317.02</v>
      </c>
      <c r="V5">
        <v>2.8919753930280248</v>
      </c>
      <c r="W5">
        <v>5.781517857142858</v>
      </c>
      <c r="X5">
        <v>21.86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2.2349735049205148</v>
      </c>
      <c r="AE5">
        <v>4.0356510219530666</v>
      </c>
      <c r="AF5">
        <v>0</v>
      </c>
      <c r="AG5">
        <v>0</v>
      </c>
      <c r="AH5">
        <v>0</v>
      </c>
      <c r="AI5">
        <v>0</v>
      </c>
      <c r="AJ5">
        <v>0</v>
      </c>
      <c r="AK5">
        <v>12.803107171000788</v>
      </c>
      <c r="AL5">
        <v>17.071103270223755</v>
      </c>
      <c r="AM5">
        <v>0</v>
      </c>
      <c r="AN5">
        <v>0</v>
      </c>
      <c r="AO5">
        <v>0</v>
      </c>
      <c r="AP5">
        <v>1.2573000000000003</v>
      </c>
      <c r="AQ5">
        <v>0</v>
      </c>
      <c r="AR5">
        <v>0.16255072463768117</v>
      </c>
      <c r="AS5">
        <v>1.1202029438001786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554.95804313331087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40.49</v>
      </c>
      <c r="L6">
        <v>22.170953056486979</v>
      </c>
      <c r="M6">
        <v>0</v>
      </c>
      <c r="N6">
        <v>29.08</v>
      </c>
      <c r="O6">
        <v>0</v>
      </c>
      <c r="P6">
        <v>66.749999999999986</v>
      </c>
      <c r="Q6">
        <v>2.8919369973190348</v>
      </c>
      <c r="R6">
        <v>2.89</v>
      </c>
      <c r="S6">
        <v>3.86</v>
      </c>
      <c r="T6">
        <v>0</v>
      </c>
      <c r="U6">
        <v>317.02</v>
      </c>
      <c r="V6">
        <v>2.8919753930280248</v>
      </c>
      <c r="W6">
        <v>5.781517857142858</v>
      </c>
      <c r="X6">
        <v>21.86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2.2349735049205148</v>
      </c>
      <c r="AE6">
        <v>4.0356510219530666</v>
      </c>
      <c r="AF6">
        <v>0</v>
      </c>
      <c r="AG6">
        <v>0</v>
      </c>
      <c r="AH6">
        <v>0</v>
      </c>
      <c r="AI6">
        <v>0</v>
      </c>
      <c r="AJ6">
        <v>0</v>
      </c>
      <c r="AK6">
        <v>12.803107171000788</v>
      </c>
      <c r="AL6">
        <v>17.071103270223755</v>
      </c>
      <c r="AM6">
        <v>0</v>
      </c>
      <c r="AN6">
        <v>0</v>
      </c>
      <c r="AO6">
        <v>0</v>
      </c>
      <c r="AP6">
        <v>1.2573000000000003</v>
      </c>
      <c r="AQ6">
        <v>0</v>
      </c>
      <c r="AR6">
        <v>0.16255072463768117</v>
      </c>
      <c r="AS6">
        <v>1.1202029438001786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554.95804313331087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40.49</v>
      </c>
      <c r="L7">
        <v>22.170953056486979</v>
      </c>
      <c r="M7">
        <v>0</v>
      </c>
      <c r="N7">
        <v>29.08</v>
      </c>
      <c r="O7">
        <v>5.1800000000000006</v>
      </c>
      <c r="P7">
        <v>66.749999999999986</v>
      </c>
      <c r="Q7">
        <v>2.8919369973190348</v>
      </c>
      <c r="R7">
        <v>2.89</v>
      </c>
      <c r="S7">
        <v>3.86</v>
      </c>
      <c r="T7">
        <v>0</v>
      </c>
      <c r="U7">
        <v>317.02</v>
      </c>
      <c r="V7">
        <v>2.8919753930280248</v>
      </c>
      <c r="W7">
        <v>6</v>
      </c>
      <c r="X7">
        <v>20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0.32254731264193792</v>
      </c>
      <c r="AE7">
        <v>4.0356510219530666</v>
      </c>
      <c r="AF7">
        <v>0</v>
      </c>
      <c r="AG7">
        <v>0</v>
      </c>
      <c r="AH7">
        <v>0</v>
      </c>
      <c r="AI7">
        <v>0</v>
      </c>
      <c r="AJ7">
        <v>0</v>
      </c>
      <c r="AK7">
        <v>12.803107171000788</v>
      </c>
      <c r="AL7">
        <v>17.071103270223755</v>
      </c>
      <c r="AM7">
        <v>0</v>
      </c>
      <c r="AN7">
        <v>0</v>
      </c>
      <c r="AO7">
        <v>0</v>
      </c>
      <c r="AP7">
        <v>1.2573000000000003</v>
      </c>
      <c r="AQ7">
        <v>0</v>
      </c>
      <c r="AR7">
        <v>0.16255072463768117</v>
      </c>
      <c r="AS7">
        <v>1.1202029438001786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556.58409908388956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40.49</v>
      </c>
      <c r="L8">
        <v>22.170953056486979</v>
      </c>
      <c r="M8">
        <v>0</v>
      </c>
      <c r="N8">
        <v>29.08</v>
      </c>
      <c r="O8">
        <v>8.84</v>
      </c>
      <c r="P8">
        <v>66.749999999999986</v>
      </c>
      <c r="Q8">
        <v>2.8919369973190348</v>
      </c>
      <c r="R8">
        <v>2.89</v>
      </c>
      <c r="S8">
        <v>3.86</v>
      </c>
      <c r="T8">
        <v>0</v>
      </c>
      <c r="U8">
        <v>317.02</v>
      </c>
      <c r="V8">
        <v>2.8919753930280248</v>
      </c>
      <c r="W8">
        <v>6</v>
      </c>
      <c r="X8">
        <v>20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0.32254731264193792</v>
      </c>
      <c r="AE8">
        <v>4.0356510219530666</v>
      </c>
      <c r="AF8">
        <v>0</v>
      </c>
      <c r="AG8">
        <v>0</v>
      </c>
      <c r="AH8">
        <v>0</v>
      </c>
      <c r="AI8">
        <v>0</v>
      </c>
      <c r="AJ8">
        <v>0</v>
      </c>
      <c r="AK8">
        <v>12.803107171000788</v>
      </c>
      <c r="AL8">
        <v>17.071103270223755</v>
      </c>
      <c r="AM8">
        <v>0</v>
      </c>
      <c r="AN8">
        <v>0</v>
      </c>
      <c r="AO8">
        <v>0</v>
      </c>
      <c r="AP8">
        <v>1.2573000000000003</v>
      </c>
      <c r="AQ8">
        <v>0</v>
      </c>
      <c r="AR8">
        <v>0.16255072463768117</v>
      </c>
      <c r="AS8">
        <v>1.1202029438001786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560.24409908388964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40.49</v>
      </c>
      <c r="L9">
        <v>22.170953056486979</v>
      </c>
      <c r="M9">
        <v>0</v>
      </c>
      <c r="N9">
        <v>29.08</v>
      </c>
      <c r="O9">
        <v>12.5</v>
      </c>
      <c r="P9">
        <v>66.749999999999986</v>
      </c>
      <c r="Q9">
        <v>2.8919369973190348</v>
      </c>
      <c r="R9">
        <v>2.89</v>
      </c>
      <c r="S9">
        <v>3.86</v>
      </c>
      <c r="T9">
        <v>0</v>
      </c>
      <c r="U9">
        <v>317.02</v>
      </c>
      <c r="V9">
        <v>2.8919753930280248</v>
      </c>
      <c r="W9">
        <v>6.21</v>
      </c>
      <c r="X9">
        <v>19.28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0.32254731264193792</v>
      </c>
      <c r="AE9">
        <v>4.0356510219530666</v>
      </c>
      <c r="AF9">
        <v>0</v>
      </c>
      <c r="AG9">
        <v>0</v>
      </c>
      <c r="AH9">
        <v>0</v>
      </c>
      <c r="AI9">
        <v>0</v>
      </c>
      <c r="AJ9">
        <v>0</v>
      </c>
      <c r="AK9">
        <v>12.803107171000788</v>
      </c>
      <c r="AL9">
        <v>6.2600817555938049</v>
      </c>
      <c r="AM9">
        <v>0</v>
      </c>
      <c r="AN9">
        <v>0</v>
      </c>
      <c r="AO9">
        <v>0</v>
      </c>
      <c r="AP9">
        <v>2.9184600000000005</v>
      </c>
      <c r="AQ9">
        <v>0</v>
      </c>
      <c r="AR9">
        <v>0.16255072463768117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554.24423756925955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40.49</v>
      </c>
      <c r="L10">
        <v>22.170953056486979</v>
      </c>
      <c r="M10">
        <v>0</v>
      </c>
      <c r="N10">
        <v>29.08</v>
      </c>
      <c r="O10">
        <v>16.169999999999998</v>
      </c>
      <c r="P10">
        <v>66.749999999999986</v>
      </c>
      <c r="Q10">
        <v>2.8919369973190348</v>
      </c>
      <c r="R10">
        <v>2.89</v>
      </c>
      <c r="S10">
        <v>3.86</v>
      </c>
      <c r="T10">
        <v>0</v>
      </c>
      <c r="U10">
        <v>317.02</v>
      </c>
      <c r="V10">
        <v>2.8919753930280248</v>
      </c>
      <c r="W10">
        <v>7.2200000000000015</v>
      </c>
      <c r="X10">
        <v>19.28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0.32254731264193792</v>
      </c>
      <c r="AE10">
        <v>4.0356510219530666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12.803107171000788</v>
      </c>
      <c r="AL10">
        <v>3.12877108433735</v>
      </c>
      <c r="AM10">
        <v>0</v>
      </c>
      <c r="AN10">
        <v>0</v>
      </c>
      <c r="AO10">
        <v>0</v>
      </c>
      <c r="AP10">
        <v>2.9184600000000005</v>
      </c>
      <c r="AQ10">
        <v>0</v>
      </c>
      <c r="AR10">
        <v>0.16255072463768117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555.7929268980032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40.49</v>
      </c>
      <c r="L11">
        <v>22.170953056486979</v>
      </c>
      <c r="M11">
        <v>0</v>
      </c>
      <c r="N11">
        <v>29.08</v>
      </c>
      <c r="O11">
        <v>25.01</v>
      </c>
      <c r="P11">
        <v>66.749999999999986</v>
      </c>
      <c r="Q11">
        <v>2.8919369973190348</v>
      </c>
      <c r="R11">
        <v>2.89</v>
      </c>
      <c r="S11">
        <v>3.86</v>
      </c>
      <c r="T11">
        <v>0</v>
      </c>
      <c r="U11">
        <v>317.02</v>
      </c>
      <c r="V11">
        <v>2.8919753930280248</v>
      </c>
      <c r="W11">
        <v>7.2200000000000015</v>
      </c>
      <c r="X11">
        <v>19.28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0.32254731264193792</v>
      </c>
      <c r="AE11">
        <v>4.0356510219530666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12.803107171000788</v>
      </c>
      <c r="AL11">
        <v>0.57140705679862314</v>
      </c>
      <c r="AM11">
        <v>0</v>
      </c>
      <c r="AN11">
        <v>0</v>
      </c>
      <c r="AO11">
        <v>0</v>
      </c>
      <c r="AP11">
        <v>2.9184600000000005</v>
      </c>
      <c r="AQ11">
        <v>0</v>
      </c>
      <c r="AR11">
        <v>0.16255072463768117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562.07556287046452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40.49</v>
      </c>
      <c r="L12">
        <v>22.170953056486979</v>
      </c>
      <c r="M12">
        <v>0</v>
      </c>
      <c r="N12">
        <v>29.08</v>
      </c>
      <c r="O12">
        <v>30.630000000000006</v>
      </c>
      <c r="P12">
        <v>66.749999999999986</v>
      </c>
      <c r="Q12">
        <v>2.8919369973190348</v>
      </c>
      <c r="R12">
        <v>2.89</v>
      </c>
      <c r="S12">
        <v>3.86</v>
      </c>
      <c r="T12">
        <v>0</v>
      </c>
      <c r="U12">
        <v>317.02</v>
      </c>
      <c r="V12">
        <v>2.8919753930280248</v>
      </c>
      <c r="W12">
        <v>7.2200000000000015</v>
      </c>
      <c r="X12">
        <v>19.28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0.32254731264193792</v>
      </c>
      <c r="AE12">
        <v>4.0356510219530666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12.803107171000788</v>
      </c>
      <c r="AL12">
        <v>0.57140705679862314</v>
      </c>
      <c r="AM12">
        <v>0</v>
      </c>
      <c r="AN12">
        <v>0</v>
      </c>
      <c r="AO12">
        <v>0</v>
      </c>
      <c r="AP12">
        <v>1.2573000000000003</v>
      </c>
      <c r="AQ12">
        <v>0</v>
      </c>
      <c r="AR12">
        <v>0.16255072463768117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566.03440287046453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40.49</v>
      </c>
      <c r="L13">
        <v>22.170953056486979</v>
      </c>
      <c r="M13">
        <v>0</v>
      </c>
      <c r="N13">
        <v>29.08</v>
      </c>
      <c r="O13">
        <v>33.220000000000006</v>
      </c>
      <c r="P13">
        <v>66.749999999999986</v>
      </c>
      <c r="Q13">
        <v>2.8919369973190348</v>
      </c>
      <c r="R13">
        <v>2.89</v>
      </c>
      <c r="S13">
        <v>3.86</v>
      </c>
      <c r="T13">
        <v>0</v>
      </c>
      <c r="U13">
        <v>317.02</v>
      </c>
      <c r="V13">
        <v>2.8919753930280248</v>
      </c>
      <c r="W13">
        <v>7.2200000000000015</v>
      </c>
      <c r="X13">
        <v>19.28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0.32254731264193792</v>
      </c>
      <c r="AE13">
        <v>4.0356510219530666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12.803107171000788</v>
      </c>
      <c r="AL13">
        <v>0.57140705679862314</v>
      </c>
      <c r="AM13">
        <v>0</v>
      </c>
      <c r="AN13">
        <v>0</v>
      </c>
      <c r="AO13">
        <v>0</v>
      </c>
      <c r="AP13">
        <v>1.2573000000000003</v>
      </c>
      <c r="AQ13">
        <v>0</v>
      </c>
      <c r="AR13">
        <v>0.16255072463768117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568.62440287046456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40.49</v>
      </c>
      <c r="L14">
        <v>22.170953056486979</v>
      </c>
      <c r="M14">
        <v>0</v>
      </c>
      <c r="N14">
        <v>29.08</v>
      </c>
      <c r="O14">
        <v>33.68</v>
      </c>
      <c r="P14">
        <v>66.749999999999986</v>
      </c>
      <c r="Q14">
        <v>2.8919369973190348</v>
      </c>
      <c r="R14">
        <v>2.89</v>
      </c>
      <c r="S14">
        <v>3.86</v>
      </c>
      <c r="T14">
        <v>0</v>
      </c>
      <c r="U14">
        <v>317.02</v>
      </c>
      <c r="V14">
        <v>2.8919753930280248</v>
      </c>
      <c r="W14">
        <v>7.2200000000000015</v>
      </c>
      <c r="X14">
        <v>19.28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0.32254731264193792</v>
      </c>
      <c r="AE14">
        <v>4.0356510219530666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12.803107171000788</v>
      </c>
      <c r="AL14">
        <v>0.57140705679862314</v>
      </c>
      <c r="AM14">
        <v>0</v>
      </c>
      <c r="AN14">
        <v>0</v>
      </c>
      <c r="AO14">
        <v>0</v>
      </c>
      <c r="AP14">
        <v>1.2573000000000003</v>
      </c>
      <c r="AQ14">
        <v>0</v>
      </c>
      <c r="AR14">
        <v>0.16255072463768117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569.08440287046449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40.49</v>
      </c>
      <c r="L15">
        <v>22.170953056486979</v>
      </c>
      <c r="M15">
        <v>0</v>
      </c>
      <c r="N15">
        <v>29.08</v>
      </c>
      <c r="O15">
        <v>33.18</v>
      </c>
      <c r="P15">
        <v>66.749999999999986</v>
      </c>
      <c r="Q15">
        <v>2.8919369973190348</v>
      </c>
      <c r="R15">
        <v>2.89</v>
      </c>
      <c r="S15">
        <v>3.86</v>
      </c>
      <c r="T15">
        <v>0</v>
      </c>
      <c r="U15">
        <v>317.02</v>
      </c>
      <c r="V15">
        <v>2.8919753930280248</v>
      </c>
      <c r="W15">
        <v>7.2200000000000015</v>
      </c>
      <c r="X15">
        <v>19.28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0.32254731264193792</v>
      </c>
      <c r="AE15">
        <v>4.0356510219530666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12.803107171000788</v>
      </c>
      <c r="AL15">
        <v>0.57140705679862314</v>
      </c>
      <c r="AM15">
        <v>0</v>
      </c>
      <c r="AN15">
        <v>0</v>
      </c>
      <c r="AO15">
        <v>0</v>
      </c>
      <c r="AP15">
        <v>1.2573000000000003</v>
      </c>
      <c r="AQ15">
        <v>0</v>
      </c>
      <c r="AR15">
        <v>0.16255072463768117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568.58440287046449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40.49</v>
      </c>
      <c r="L16">
        <v>22.170953056486979</v>
      </c>
      <c r="M16">
        <v>0</v>
      </c>
      <c r="N16">
        <v>29.08</v>
      </c>
      <c r="O16">
        <v>35.630000000000003</v>
      </c>
      <c r="P16">
        <v>66.749999999999986</v>
      </c>
      <c r="Q16">
        <v>2.8919369973190348</v>
      </c>
      <c r="R16">
        <v>2.89</v>
      </c>
      <c r="S16">
        <v>3.86</v>
      </c>
      <c r="T16">
        <v>0</v>
      </c>
      <c r="U16">
        <v>317.02</v>
      </c>
      <c r="V16">
        <v>2.8919753930280248</v>
      </c>
      <c r="W16">
        <v>7.2200000000000015</v>
      </c>
      <c r="X16">
        <v>19.28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0.32254731264193792</v>
      </c>
      <c r="AE16">
        <v>4.0356510219530666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12.803107171000788</v>
      </c>
      <c r="AL16">
        <v>0.57140705679862314</v>
      </c>
      <c r="AM16">
        <v>0</v>
      </c>
      <c r="AN16">
        <v>0</v>
      </c>
      <c r="AO16">
        <v>0</v>
      </c>
      <c r="AP16">
        <v>1.2573000000000003</v>
      </c>
      <c r="AQ16">
        <v>0</v>
      </c>
      <c r="AR16">
        <v>0.16255072463768117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571.03440287046442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40.49</v>
      </c>
      <c r="L17">
        <v>22.170953056486979</v>
      </c>
      <c r="M17">
        <v>0</v>
      </c>
      <c r="N17">
        <v>29.08</v>
      </c>
      <c r="O17">
        <v>38.08</v>
      </c>
      <c r="P17">
        <v>66.749999999999986</v>
      </c>
      <c r="Q17">
        <v>2.8919369973190348</v>
      </c>
      <c r="R17">
        <v>2.89</v>
      </c>
      <c r="S17">
        <v>3.86</v>
      </c>
      <c r="T17">
        <v>0</v>
      </c>
      <c r="U17">
        <v>317.02</v>
      </c>
      <c r="V17">
        <v>2.8919753930280248</v>
      </c>
      <c r="W17">
        <v>7.2200000000000015</v>
      </c>
      <c r="X17">
        <v>19.28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0.32254731264193792</v>
      </c>
      <c r="AE17">
        <v>4.0356510219530666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12.803107171000788</v>
      </c>
      <c r="AL17">
        <v>0.57140705679862314</v>
      </c>
      <c r="AM17">
        <v>0</v>
      </c>
      <c r="AN17">
        <v>0</v>
      </c>
      <c r="AO17">
        <v>0</v>
      </c>
      <c r="AP17">
        <v>1.2573000000000003</v>
      </c>
      <c r="AQ17">
        <v>0</v>
      </c>
      <c r="AR17">
        <v>0.16255072463768117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573.48440287046446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40.49</v>
      </c>
      <c r="L18">
        <v>22.170953056486979</v>
      </c>
      <c r="M18">
        <v>0</v>
      </c>
      <c r="N18">
        <v>29.08</v>
      </c>
      <c r="O18">
        <v>40.539999999999992</v>
      </c>
      <c r="P18">
        <v>66.749999999999986</v>
      </c>
      <c r="Q18">
        <v>2.8919369973190348</v>
      </c>
      <c r="R18">
        <v>2.89</v>
      </c>
      <c r="S18">
        <v>3.86</v>
      </c>
      <c r="T18">
        <v>0</v>
      </c>
      <c r="U18">
        <v>317.02</v>
      </c>
      <c r="V18">
        <v>2.8919753930280248</v>
      </c>
      <c r="W18">
        <v>7.2200000000000015</v>
      </c>
      <c r="X18">
        <v>19.28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0.32254731264193792</v>
      </c>
      <c r="AE18">
        <v>4.0356510219530666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12.803107171000788</v>
      </c>
      <c r="AL18">
        <v>0.57140705679862314</v>
      </c>
      <c r="AM18">
        <v>0</v>
      </c>
      <c r="AN18">
        <v>0</v>
      </c>
      <c r="AO18">
        <v>0</v>
      </c>
      <c r="AP18">
        <v>1.2573000000000003</v>
      </c>
      <c r="AQ18">
        <v>0</v>
      </c>
      <c r="AR18">
        <v>0.16255072463768117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575.9444028704645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40.49</v>
      </c>
      <c r="L19">
        <v>22.170953056486979</v>
      </c>
      <c r="M19">
        <v>0</v>
      </c>
      <c r="N19">
        <v>29.08</v>
      </c>
      <c r="O19">
        <v>43</v>
      </c>
      <c r="P19">
        <v>66.749999999999986</v>
      </c>
      <c r="Q19">
        <v>2.8919369973190348</v>
      </c>
      <c r="R19">
        <v>2.89</v>
      </c>
      <c r="S19">
        <v>3.86</v>
      </c>
      <c r="T19">
        <v>0</v>
      </c>
      <c r="U19">
        <v>317.02</v>
      </c>
      <c r="V19">
        <v>2.8919753930280248</v>
      </c>
      <c r="W19">
        <v>7.2200000000000015</v>
      </c>
      <c r="X19">
        <v>19.28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2.2349735049205148</v>
      </c>
      <c r="AE19">
        <v>4.0356510219530666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12.803107171000788</v>
      </c>
      <c r="AL19">
        <v>3.12877108433735</v>
      </c>
      <c r="AM19">
        <v>0</v>
      </c>
      <c r="AN19">
        <v>0</v>
      </c>
      <c r="AO19">
        <v>0</v>
      </c>
      <c r="AP19">
        <v>1.2573000000000003</v>
      </c>
      <c r="AQ19">
        <v>0</v>
      </c>
      <c r="AR19">
        <v>0.16255072463768117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582.87419309028178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40.49</v>
      </c>
      <c r="L20">
        <v>22.170953056486979</v>
      </c>
      <c r="M20">
        <v>0</v>
      </c>
      <c r="N20">
        <v>29.08</v>
      </c>
      <c r="O20">
        <v>45.4</v>
      </c>
      <c r="P20">
        <v>66.749999999999986</v>
      </c>
      <c r="Q20">
        <v>2.8919369973190348</v>
      </c>
      <c r="R20">
        <v>2.89</v>
      </c>
      <c r="S20">
        <v>3.86</v>
      </c>
      <c r="T20">
        <v>0</v>
      </c>
      <c r="U20">
        <v>317.02</v>
      </c>
      <c r="V20">
        <v>2.8919753930280248</v>
      </c>
      <c r="W20">
        <v>7.2200000000000015</v>
      </c>
      <c r="X20">
        <v>19.28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2.2349735049205148</v>
      </c>
      <c r="AE20">
        <v>4.0356510219530666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12.803107171000788</v>
      </c>
      <c r="AL20">
        <v>3.12877108433735</v>
      </c>
      <c r="AM20">
        <v>0</v>
      </c>
      <c r="AN20">
        <v>0</v>
      </c>
      <c r="AO20">
        <v>0</v>
      </c>
      <c r="AP20">
        <v>1.2573000000000003</v>
      </c>
      <c r="AQ20">
        <v>0</v>
      </c>
      <c r="AR20">
        <v>0.16255072463768117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585.27419309028176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40.49</v>
      </c>
      <c r="L21">
        <v>22.170953056486979</v>
      </c>
      <c r="M21">
        <v>0</v>
      </c>
      <c r="N21">
        <v>29.08</v>
      </c>
      <c r="O21">
        <v>46.19</v>
      </c>
      <c r="P21">
        <v>66.749999999999986</v>
      </c>
      <c r="Q21">
        <v>2.8919369973190348</v>
      </c>
      <c r="R21">
        <v>2.89</v>
      </c>
      <c r="S21">
        <v>3.86</v>
      </c>
      <c r="T21">
        <v>0</v>
      </c>
      <c r="U21">
        <v>317.02</v>
      </c>
      <c r="V21">
        <v>2.8919753930280248</v>
      </c>
      <c r="W21">
        <v>7.2200000000000015</v>
      </c>
      <c r="X21">
        <v>19.28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2.2349735049205148</v>
      </c>
      <c r="AE21">
        <v>4.0356510219530666</v>
      </c>
      <c r="AF21">
        <v>0</v>
      </c>
      <c r="AG21">
        <v>0</v>
      </c>
      <c r="AH21">
        <v>5.7277476240760299</v>
      </c>
      <c r="AI21">
        <v>0</v>
      </c>
      <c r="AJ21">
        <v>0</v>
      </c>
      <c r="AK21">
        <v>12.803107171000788</v>
      </c>
      <c r="AL21">
        <v>3.12877108433735</v>
      </c>
      <c r="AM21">
        <v>0</v>
      </c>
      <c r="AN21">
        <v>0</v>
      </c>
      <c r="AO21">
        <v>0</v>
      </c>
      <c r="AP21">
        <v>1.4097000000000002</v>
      </c>
      <c r="AQ21">
        <v>0</v>
      </c>
      <c r="AR21">
        <v>0.16255072463768117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591.94434071435785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40.49</v>
      </c>
      <c r="L22">
        <v>22.170953056486979</v>
      </c>
      <c r="M22">
        <v>0</v>
      </c>
      <c r="N22">
        <v>29.08</v>
      </c>
      <c r="O22">
        <v>46.19</v>
      </c>
      <c r="P22">
        <v>66.749999999999986</v>
      </c>
      <c r="Q22">
        <v>2.8919369973190348</v>
      </c>
      <c r="R22">
        <v>2.89</v>
      </c>
      <c r="S22">
        <v>3.86</v>
      </c>
      <c r="T22">
        <v>0</v>
      </c>
      <c r="U22">
        <v>317.02</v>
      </c>
      <c r="V22">
        <v>2.8919753930280248</v>
      </c>
      <c r="W22">
        <v>7.2200000000000015</v>
      </c>
      <c r="X22">
        <v>19.28</v>
      </c>
      <c r="Y22">
        <v>0</v>
      </c>
      <c r="Z22">
        <v>0</v>
      </c>
      <c r="AA22">
        <v>0</v>
      </c>
      <c r="AB22">
        <v>0.58677119279819967</v>
      </c>
      <c r="AC22">
        <v>0</v>
      </c>
      <c r="AD22">
        <v>2.2349735049205148</v>
      </c>
      <c r="AE22">
        <v>4.0356510219530666</v>
      </c>
      <c r="AF22">
        <v>0</v>
      </c>
      <c r="AG22">
        <v>0</v>
      </c>
      <c r="AH22">
        <v>11.45549524815206</v>
      </c>
      <c r="AI22">
        <v>0</v>
      </c>
      <c r="AJ22">
        <v>0</v>
      </c>
      <c r="AK22">
        <v>12.803107171000788</v>
      </c>
      <c r="AL22">
        <v>3.12877108433735</v>
      </c>
      <c r="AM22">
        <v>0</v>
      </c>
      <c r="AN22">
        <v>0</v>
      </c>
      <c r="AO22">
        <v>0</v>
      </c>
      <c r="AP22">
        <v>1.4097000000000002</v>
      </c>
      <c r="AQ22">
        <v>0</v>
      </c>
      <c r="AR22">
        <v>0.16255072463768117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597.67208833843381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40.49</v>
      </c>
      <c r="L23">
        <v>22.170953056486979</v>
      </c>
      <c r="M23">
        <v>0</v>
      </c>
      <c r="N23">
        <v>29.08</v>
      </c>
      <c r="O23">
        <v>46.19</v>
      </c>
      <c r="P23">
        <v>66.749999999999986</v>
      </c>
      <c r="Q23">
        <v>2.8919369973190348</v>
      </c>
      <c r="R23">
        <v>2.89</v>
      </c>
      <c r="S23">
        <v>3.86</v>
      </c>
      <c r="T23">
        <v>0</v>
      </c>
      <c r="U23">
        <v>317.02</v>
      </c>
      <c r="V23">
        <v>2.8919753930280248</v>
      </c>
      <c r="W23">
        <v>5.781517857142858</v>
      </c>
      <c r="X23">
        <v>19.28</v>
      </c>
      <c r="Y23">
        <v>0</v>
      </c>
      <c r="Z23">
        <v>0</v>
      </c>
      <c r="AA23">
        <v>0</v>
      </c>
      <c r="AB23">
        <v>0.58677119279819967</v>
      </c>
      <c r="AC23">
        <v>0</v>
      </c>
      <c r="AD23">
        <v>2.2349735049205148</v>
      </c>
      <c r="AE23">
        <v>4.0356510219530666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12.803107171000788</v>
      </c>
      <c r="AL23">
        <v>3.12877108433735</v>
      </c>
      <c r="AM23">
        <v>0</v>
      </c>
      <c r="AN23">
        <v>0</v>
      </c>
      <c r="AO23">
        <v>0</v>
      </c>
      <c r="AP23">
        <v>1.4097000000000002</v>
      </c>
      <c r="AQ23">
        <v>0</v>
      </c>
      <c r="AR23">
        <v>0.16255072463768117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596.23360619557661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40.49</v>
      </c>
      <c r="L24">
        <v>22.170953056486979</v>
      </c>
      <c r="M24">
        <v>0</v>
      </c>
      <c r="N24">
        <v>29.08</v>
      </c>
      <c r="O24">
        <v>46.19</v>
      </c>
      <c r="P24">
        <v>66.749999999999986</v>
      </c>
      <c r="Q24">
        <v>2.8919369973190348</v>
      </c>
      <c r="R24">
        <v>2.89</v>
      </c>
      <c r="S24">
        <v>3.86</v>
      </c>
      <c r="T24">
        <v>0</v>
      </c>
      <c r="U24">
        <v>317.02</v>
      </c>
      <c r="V24">
        <v>2.8919753930280248</v>
      </c>
      <c r="W24">
        <v>5.781517857142858</v>
      </c>
      <c r="X24">
        <v>19.28</v>
      </c>
      <c r="Y24">
        <v>0</v>
      </c>
      <c r="Z24">
        <v>0</v>
      </c>
      <c r="AA24">
        <v>0</v>
      </c>
      <c r="AB24">
        <v>0.58677119279819967</v>
      </c>
      <c r="AC24">
        <v>0</v>
      </c>
      <c r="AD24">
        <v>2.2349735049205148</v>
      </c>
      <c r="AE24">
        <v>4.0356510219530666</v>
      </c>
      <c r="AF24">
        <v>0</v>
      </c>
      <c r="AG24">
        <v>0</v>
      </c>
      <c r="AH24">
        <v>17.183242872228092</v>
      </c>
      <c r="AI24">
        <v>0</v>
      </c>
      <c r="AJ24">
        <v>0</v>
      </c>
      <c r="AK24">
        <v>12.803107171000788</v>
      </c>
      <c r="AL24">
        <v>3.12877108433735</v>
      </c>
      <c r="AM24">
        <v>0</v>
      </c>
      <c r="AN24">
        <v>0</v>
      </c>
      <c r="AO24">
        <v>0</v>
      </c>
      <c r="AP24">
        <v>1.4097000000000002</v>
      </c>
      <c r="AQ24">
        <v>0</v>
      </c>
      <c r="AR24">
        <v>0.16255072463768117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601.96135381965269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40.49</v>
      </c>
      <c r="L25">
        <v>22.170953056486979</v>
      </c>
      <c r="M25">
        <v>0</v>
      </c>
      <c r="N25">
        <v>29.08</v>
      </c>
      <c r="O25">
        <v>46.19</v>
      </c>
      <c r="P25">
        <v>66.749999999999986</v>
      </c>
      <c r="Q25">
        <v>2.8919369973190348</v>
      </c>
      <c r="R25">
        <v>2.89</v>
      </c>
      <c r="S25">
        <v>3.86</v>
      </c>
      <c r="T25">
        <v>0</v>
      </c>
      <c r="U25">
        <v>317.02</v>
      </c>
      <c r="V25">
        <v>2.8919753930280248</v>
      </c>
      <c r="W25">
        <v>10.88</v>
      </c>
      <c r="X25">
        <v>34.187447173896807</v>
      </c>
      <c r="Y25">
        <v>0</v>
      </c>
      <c r="Z25">
        <v>0.26923999999999998</v>
      </c>
      <c r="AA25">
        <v>0</v>
      </c>
      <c r="AB25">
        <v>0.58677119279819967</v>
      </c>
      <c r="AC25">
        <v>2.3695005497094388</v>
      </c>
      <c r="AD25">
        <v>2.2349735049205148</v>
      </c>
      <c r="AE25">
        <v>4.0356510219530666</v>
      </c>
      <c r="AF25">
        <v>0</v>
      </c>
      <c r="AG25">
        <v>0</v>
      </c>
      <c r="AH25">
        <v>22.91099049630412</v>
      </c>
      <c r="AI25">
        <v>0</v>
      </c>
      <c r="AJ25">
        <v>0</v>
      </c>
      <c r="AK25">
        <v>12.803107171000788</v>
      </c>
      <c r="AL25">
        <v>3.12877108433735</v>
      </c>
      <c r="AM25">
        <v>0</v>
      </c>
      <c r="AN25">
        <v>0</v>
      </c>
      <c r="AO25">
        <v>0</v>
      </c>
      <c r="AP25">
        <v>1.4097000000000002</v>
      </c>
      <c r="AQ25">
        <v>0</v>
      </c>
      <c r="AR25">
        <v>0.16255072463768117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630.33377131019199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40.49</v>
      </c>
      <c r="L26">
        <v>22.170953056486979</v>
      </c>
      <c r="M26">
        <v>0</v>
      </c>
      <c r="N26">
        <v>29.08</v>
      </c>
      <c r="O26">
        <v>46.19</v>
      </c>
      <c r="P26">
        <v>66.749999999999986</v>
      </c>
      <c r="Q26">
        <v>2.8919369973190348</v>
      </c>
      <c r="R26">
        <v>2.89</v>
      </c>
      <c r="S26">
        <v>3.86</v>
      </c>
      <c r="T26">
        <v>0</v>
      </c>
      <c r="U26">
        <v>317.02</v>
      </c>
      <c r="V26">
        <v>2.8919753930280248</v>
      </c>
      <c r="W26">
        <v>11</v>
      </c>
      <c r="X26">
        <v>34.717447621848123</v>
      </c>
      <c r="Y26">
        <v>0</v>
      </c>
      <c r="Z26">
        <v>0.53847999999999996</v>
      </c>
      <c r="AA26">
        <v>0</v>
      </c>
      <c r="AB26">
        <v>0.98049212303075772</v>
      </c>
      <c r="AC26">
        <v>2.3695005497094388</v>
      </c>
      <c r="AD26">
        <v>4.4724867524602567</v>
      </c>
      <c r="AE26">
        <v>8.0713020439061332</v>
      </c>
      <c r="AF26">
        <v>0</v>
      </c>
      <c r="AG26">
        <v>0</v>
      </c>
      <c r="AH26">
        <v>28.63873812038015</v>
      </c>
      <c r="AI26">
        <v>0</v>
      </c>
      <c r="AJ26">
        <v>0</v>
      </c>
      <c r="AK26">
        <v>12.803107171000788</v>
      </c>
      <c r="AL26">
        <v>3.12877108433735</v>
      </c>
      <c r="AM26">
        <v>0</v>
      </c>
      <c r="AN26">
        <v>0</v>
      </c>
      <c r="AO26">
        <v>0</v>
      </c>
      <c r="AP26">
        <v>1.4097000000000002</v>
      </c>
      <c r="AQ26">
        <v>0</v>
      </c>
      <c r="AR26">
        <v>0.16255072463768117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643.64764458194486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40.49</v>
      </c>
      <c r="L27">
        <v>22.170953056486979</v>
      </c>
      <c r="M27">
        <v>0</v>
      </c>
      <c r="N27">
        <v>29.08</v>
      </c>
      <c r="O27">
        <v>46.19</v>
      </c>
      <c r="P27">
        <v>66.749999999999986</v>
      </c>
      <c r="Q27">
        <v>2.8919369973190348</v>
      </c>
      <c r="R27">
        <v>2.89</v>
      </c>
      <c r="S27">
        <v>3.86</v>
      </c>
      <c r="T27">
        <v>0</v>
      </c>
      <c r="U27">
        <v>317.02</v>
      </c>
      <c r="V27">
        <v>5.09</v>
      </c>
      <c r="W27">
        <v>11</v>
      </c>
      <c r="X27">
        <v>34.717447621848123</v>
      </c>
      <c r="Y27">
        <v>0</v>
      </c>
      <c r="Z27">
        <v>0.8077200000000001</v>
      </c>
      <c r="AA27">
        <v>2.9005086732301932</v>
      </c>
      <c r="AB27">
        <v>2.9389362340585152</v>
      </c>
      <c r="AC27">
        <v>4.7390010994188776</v>
      </c>
      <c r="AD27">
        <v>6.71</v>
      </c>
      <c r="AE27">
        <v>8.0713020439061332</v>
      </c>
      <c r="AF27">
        <v>0</v>
      </c>
      <c r="AG27">
        <v>0</v>
      </c>
      <c r="AH27">
        <v>34.366485744456185</v>
      </c>
      <c r="AI27">
        <v>0.77967871170463487</v>
      </c>
      <c r="AJ27">
        <v>0</v>
      </c>
      <c r="AK27">
        <v>12.803107171000788</v>
      </c>
      <c r="AL27">
        <v>3.12877108433735</v>
      </c>
      <c r="AM27">
        <v>0</v>
      </c>
      <c r="AN27">
        <v>0</v>
      </c>
      <c r="AO27">
        <v>0</v>
      </c>
      <c r="AP27">
        <v>1.4097000000000002</v>
      </c>
      <c r="AQ27">
        <v>0</v>
      </c>
      <c r="AR27">
        <v>0.16255072463768117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662.08830210620465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40.49</v>
      </c>
      <c r="L28">
        <v>22.170953056486979</v>
      </c>
      <c r="M28">
        <v>0</v>
      </c>
      <c r="N28">
        <v>29.08</v>
      </c>
      <c r="O28">
        <v>46.19</v>
      </c>
      <c r="P28">
        <v>66.749999999999986</v>
      </c>
      <c r="Q28">
        <v>2.8919369973190348</v>
      </c>
      <c r="R28">
        <v>2.89</v>
      </c>
      <c r="S28">
        <v>3.86</v>
      </c>
      <c r="T28">
        <v>0</v>
      </c>
      <c r="U28">
        <v>317.02</v>
      </c>
      <c r="V28">
        <v>5.09</v>
      </c>
      <c r="W28">
        <v>11</v>
      </c>
      <c r="X28">
        <v>34.717447621848123</v>
      </c>
      <c r="Y28">
        <v>0</v>
      </c>
      <c r="Z28">
        <v>4.7904400000000003</v>
      </c>
      <c r="AA28">
        <v>3.4414967182372256</v>
      </c>
      <c r="AB28">
        <v>9.675374343585899</v>
      </c>
      <c r="AC28">
        <v>7.1161206219569646</v>
      </c>
      <c r="AD28">
        <v>8.9500529901589712</v>
      </c>
      <c r="AE28">
        <v>12.104413323239969</v>
      </c>
      <c r="AF28">
        <v>0</v>
      </c>
      <c r="AG28">
        <v>0</v>
      </c>
      <c r="AH28">
        <v>34.366485744456185</v>
      </c>
      <c r="AI28">
        <v>4.0533134328358225</v>
      </c>
      <c r="AJ28">
        <v>0</v>
      </c>
      <c r="AK28">
        <v>12.803107171000788</v>
      </c>
      <c r="AL28">
        <v>3.4157444061962137</v>
      </c>
      <c r="AM28">
        <v>1.2903885971492874</v>
      </c>
      <c r="AN28">
        <v>0</v>
      </c>
      <c r="AO28">
        <v>0</v>
      </c>
      <c r="AP28">
        <v>2.9159200000000012</v>
      </c>
      <c r="AQ28">
        <v>0</v>
      </c>
      <c r="AR28">
        <v>0.16255072463768117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688.35594869290935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40.49</v>
      </c>
      <c r="L29">
        <v>22.170953056486979</v>
      </c>
      <c r="M29">
        <v>0</v>
      </c>
      <c r="N29">
        <v>29.08</v>
      </c>
      <c r="O29">
        <v>46.19</v>
      </c>
      <c r="P29">
        <v>66.749999999999986</v>
      </c>
      <c r="Q29">
        <v>2.8919369973190348</v>
      </c>
      <c r="R29">
        <v>2.89</v>
      </c>
      <c r="S29">
        <v>3.86</v>
      </c>
      <c r="T29">
        <v>0</v>
      </c>
      <c r="U29">
        <v>317.02</v>
      </c>
      <c r="V29">
        <v>5.09</v>
      </c>
      <c r="W29">
        <v>11</v>
      </c>
      <c r="X29">
        <v>34.717447621848123</v>
      </c>
      <c r="Y29">
        <v>0</v>
      </c>
      <c r="Z29">
        <v>4.7904400000000003</v>
      </c>
      <c r="AA29">
        <v>3.4414967182372256</v>
      </c>
      <c r="AB29">
        <v>9.675374343585899</v>
      </c>
      <c r="AC29">
        <v>7.1161206219569646</v>
      </c>
      <c r="AD29">
        <v>8.9500529901589712</v>
      </c>
      <c r="AE29">
        <v>12.104413323239969</v>
      </c>
      <c r="AF29">
        <v>0</v>
      </c>
      <c r="AG29">
        <v>0</v>
      </c>
      <c r="AH29">
        <v>34.366485744456185</v>
      </c>
      <c r="AI29">
        <v>4.0533134328358225</v>
      </c>
      <c r="AJ29">
        <v>0</v>
      </c>
      <c r="AK29">
        <v>12.803107171000788</v>
      </c>
      <c r="AL29">
        <v>16.786669535283995</v>
      </c>
      <c r="AM29">
        <v>2.5807771942985749</v>
      </c>
      <c r="AN29">
        <v>0</v>
      </c>
      <c r="AO29">
        <v>0</v>
      </c>
      <c r="AP29">
        <v>2.9159200000000012</v>
      </c>
      <c r="AQ29">
        <v>0</v>
      </c>
      <c r="AR29">
        <v>0.16255072463768117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703.01726241914628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40.49</v>
      </c>
      <c r="L30">
        <v>22.170953056486979</v>
      </c>
      <c r="M30">
        <v>0</v>
      </c>
      <c r="N30">
        <v>29.08</v>
      </c>
      <c r="O30">
        <v>46.19</v>
      </c>
      <c r="P30">
        <v>66.749999999999986</v>
      </c>
      <c r="Q30">
        <v>2.8919369973190348</v>
      </c>
      <c r="R30">
        <v>2.89</v>
      </c>
      <c r="S30">
        <v>3.86</v>
      </c>
      <c r="T30">
        <v>0</v>
      </c>
      <c r="U30">
        <v>317.02</v>
      </c>
      <c r="V30">
        <v>5.09</v>
      </c>
      <c r="W30">
        <v>11</v>
      </c>
      <c r="X30">
        <v>34.717447621848123</v>
      </c>
      <c r="Y30">
        <v>0</v>
      </c>
      <c r="Z30">
        <v>4.7904400000000003</v>
      </c>
      <c r="AA30">
        <v>3.4414967182372256</v>
      </c>
      <c r="AB30">
        <v>9.675374343585899</v>
      </c>
      <c r="AC30">
        <v>7.1161206219569646</v>
      </c>
      <c r="AD30">
        <v>8.9500529901589712</v>
      </c>
      <c r="AE30">
        <v>12.104413323239969</v>
      </c>
      <c r="AF30">
        <v>0</v>
      </c>
      <c r="AG30">
        <v>0</v>
      </c>
      <c r="AH30">
        <v>34.366485744456185</v>
      </c>
      <c r="AI30">
        <v>4.0533134328358225</v>
      </c>
      <c r="AJ30">
        <v>0</v>
      </c>
      <c r="AK30">
        <v>12.803107171000788</v>
      </c>
      <c r="AL30">
        <v>16.786669535283995</v>
      </c>
      <c r="AM30">
        <v>2.5807771942985749</v>
      </c>
      <c r="AN30">
        <v>0</v>
      </c>
      <c r="AO30">
        <v>0</v>
      </c>
      <c r="AP30">
        <v>1.4097000000000002</v>
      </c>
      <c r="AQ30">
        <v>0</v>
      </c>
      <c r="AR30">
        <v>0.16255072463768117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701.51104241914629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40.49</v>
      </c>
      <c r="L31">
        <v>22.170953056486979</v>
      </c>
      <c r="M31">
        <v>0</v>
      </c>
      <c r="N31">
        <v>29.08</v>
      </c>
      <c r="O31">
        <v>46.19</v>
      </c>
      <c r="P31">
        <v>66.749999999999986</v>
      </c>
      <c r="Q31">
        <v>2.8919369973190348</v>
      </c>
      <c r="R31">
        <v>2.89</v>
      </c>
      <c r="S31">
        <v>3.86</v>
      </c>
      <c r="T31">
        <v>0</v>
      </c>
      <c r="U31">
        <v>317.02</v>
      </c>
      <c r="V31">
        <v>5.09</v>
      </c>
      <c r="W31">
        <v>11</v>
      </c>
      <c r="X31">
        <v>34.717447621848123</v>
      </c>
      <c r="Y31">
        <v>0</v>
      </c>
      <c r="Z31">
        <v>4.7904400000000003</v>
      </c>
      <c r="AA31">
        <v>3.4414967182372256</v>
      </c>
      <c r="AB31">
        <v>9.675374343585899</v>
      </c>
      <c r="AC31">
        <v>7.1161206219569646</v>
      </c>
      <c r="AD31">
        <v>8.9500529901589712</v>
      </c>
      <c r="AE31">
        <v>12.104413323239969</v>
      </c>
      <c r="AF31">
        <v>0</v>
      </c>
      <c r="AG31">
        <v>0</v>
      </c>
      <c r="AH31">
        <v>34.366485744456185</v>
      </c>
      <c r="AI31">
        <v>4.0533134328358225</v>
      </c>
      <c r="AJ31">
        <v>0</v>
      </c>
      <c r="AK31">
        <v>12.803107171000788</v>
      </c>
      <c r="AL31">
        <v>16.786669535283995</v>
      </c>
      <c r="AM31">
        <v>2.5807771942985749</v>
      </c>
      <c r="AN31">
        <v>0</v>
      </c>
      <c r="AO31">
        <v>0</v>
      </c>
      <c r="AP31">
        <v>1.4097000000000002</v>
      </c>
      <c r="AQ31">
        <v>0</v>
      </c>
      <c r="AR31">
        <v>8.6507463768115933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709.99923807132029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40.49</v>
      </c>
      <c r="L32">
        <v>22.170953056486979</v>
      </c>
      <c r="M32">
        <v>0</v>
      </c>
      <c r="N32">
        <v>29.08</v>
      </c>
      <c r="O32">
        <v>46.19</v>
      </c>
      <c r="P32">
        <v>66.749999999999986</v>
      </c>
      <c r="Q32">
        <v>2.8919369973190348</v>
      </c>
      <c r="R32">
        <v>2.89</v>
      </c>
      <c r="S32">
        <v>3.86</v>
      </c>
      <c r="T32">
        <v>0</v>
      </c>
      <c r="U32">
        <v>317.02</v>
      </c>
      <c r="V32">
        <v>5.09</v>
      </c>
      <c r="W32">
        <v>11</v>
      </c>
      <c r="X32">
        <v>34.717447621848123</v>
      </c>
      <c r="Y32">
        <v>0</v>
      </c>
      <c r="Z32">
        <v>4.7904400000000003</v>
      </c>
      <c r="AA32">
        <v>2.9005086732301932</v>
      </c>
      <c r="AB32">
        <v>9.675374343585899</v>
      </c>
      <c r="AC32">
        <v>7.1161206219569646</v>
      </c>
      <c r="AD32">
        <v>8.9500529901589712</v>
      </c>
      <c r="AE32">
        <v>12.104413323239969</v>
      </c>
      <c r="AF32">
        <v>0</v>
      </c>
      <c r="AG32">
        <v>0</v>
      </c>
      <c r="AH32">
        <v>34.366485744456185</v>
      </c>
      <c r="AI32">
        <v>4.0533134328358225</v>
      </c>
      <c r="AJ32">
        <v>0</v>
      </c>
      <c r="AK32">
        <v>12.803107171000788</v>
      </c>
      <c r="AL32">
        <v>16.786669535283995</v>
      </c>
      <c r="AM32">
        <v>1.2903885971492874</v>
      </c>
      <c r="AN32">
        <v>0</v>
      </c>
      <c r="AO32">
        <v>0</v>
      </c>
      <c r="AP32">
        <v>1.4097000000000002</v>
      </c>
      <c r="AQ32">
        <v>0</v>
      </c>
      <c r="AR32">
        <v>8.6507463768115933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708.16786142916408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40.49</v>
      </c>
      <c r="L33">
        <v>22.170953056486979</v>
      </c>
      <c r="M33">
        <v>0</v>
      </c>
      <c r="N33">
        <v>29.08</v>
      </c>
      <c r="O33">
        <v>46.19</v>
      </c>
      <c r="P33">
        <v>66.749999999999986</v>
      </c>
      <c r="Q33">
        <v>2.8919369973190348</v>
      </c>
      <c r="R33">
        <v>2.89</v>
      </c>
      <c r="S33">
        <v>3.86</v>
      </c>
      <c r="T33">
        <v>0</v>
      </c>
      <c r="U33">
        <v>317.02</v>
      </c>
      <c r="V33">
        <v>5.09</v>
      </c>
      <c r="W33">
        <v>11</v>
      </c>
      <c r="X33">
        <v>34.717447621848123</v>
      </c>
      <c r="Y33">
        <v>0</v>
      </c>
      <c r="Z33">
        <v>0.26923999999999998</v>
      </c>
      <c r="AA33">
        <v>0</v>
      </c>
      <c r="AB33">
        <v>6.449402850712679</v>
      </c>
      <c r="AC33">
        <v>7.1161206219569646</v>
      </c>
      <c r="AD33">
        <v>6.71</v>
      </c>
      <c r="AE33">
        <v>8.0713020439061332</v>
      </c>
      <c r="AF33">
        <v>0</v>
      </c>
      <c r="AG33">
        <v>0</v>
      </c>
      <c r="AH33">
        <v>28.63873812038015</v>
      </c>
      <c r="AI33">
        <v>4.0533134328358225</v>
      </c>
      <c r="AJ33">
        <v>0</v>
      </c>
      <c r="AK33">
        <v>12.803107171000788</v>
      </c>
      <c r="AL33">
        <v>3.4157444061962137</v>
      </c>
      <c r="AM33">
        <v>0</v>
      </c>
      <c r="AN33">
        <v>0</v>
      </c>
      <c r="AO33">
        <v>0</v>
      </c>
      <c r="AP33">
        <v>1.2573000000000003</v>
      </c>
      <c r="AQ33">
        <v>0</v>
      </c>
      <c r="AR33">
        <v>0.40637681159420291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662.46118607803726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40.49</v>
      </c>
      <c r="L34">
        <v>22.170953056486979</v>
      </c>
      <c r="M34">
        <v>0</v>
      </c>
      <c r="N34">
        <v>29.08</v>
      </c>
      <c r="O34">
        <v>46.19</v>
      </c>
      <c r="P34">
        <v>66.749999999999986</v>
      </c>
      <c r="Q34">
        <v>2.8919369973190348</v>
      </c>
      <c r="R34">
        <v>2.89</v>
      </c>
      <c r="S34">
        <v>3.86</v>
      </c>
      <c r="T34">
        <v>0</v>
      </c>
      <c r="U34">
        <v>317.02</v>
      </c>
      <c r="V34">
        <v>5.09</v>
      </c>
      <c r="W34">
        <v>11</v>
      </c>
      <c r="X34">
        <v>34.717447621848123</v>
      </c>
      <c r="Y34">
        <v>0</v>
      </c>
      <c r="Z34">
        <v>0</v>
      </c>
      <c r="AA34">
        <v>0</v>
      </c>
      <c r="AB34">
        <v>2.9389362340585152</v>
      </c>
      <c r="AC34">
        <v>7.1161206219569646</v>
      </c>
      <c r="AD34">
        <v>4.4724867524602567</v>
      </c>
      <c r="AE34">
        <v>8.0713020439061332</v>
      </c>
      <c r="AF34">
        <v>0</v>
      </c>
      <c r="AG34">
        <v>0</v>
      </c>
      <c r="AH34">
        <v>22.91099049630412</v>
      </c>
      <c r="AI34">
        <v>0.77967871170463487</v>
      </c>
      <c r="AJ34">
        <v>0</v>
      </c>
      <c r="AK34">
        <v>12.803107171000788</v>
      </c>
      <c r="AL34">
        <v>3.12877108433735</v>
      </c>
      <c r="AM34">
        <v>0</v>
      </c>
      <c r="AN34">
        <v>0</v>
      </c>
      <c r="AO34">
        <v>0</v>
      </c>
      <c r="AP34">
        <v>1.2573000000000003</v>
      </c>
      <c r="AQ34">
        <v>0</v>
      </c>
      <c r="AR34">
        <v>0.27176449275362319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647.0209982279365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40.49</v>
      </c>
      <c r="L35">
        <v>22.17</v>
      </c>
      <c r="M35">
        <v>0</v>
      </c>
      <c r="N35">
        <v>29.08</v>
      </c>
      <c r="O35">
        <v>23.312470850116597</v>
      </c>
      <c r="P35">
        <v>66.749999999999986</v>
      </c>
      <c r="Q35">
        <v>2.8919369973190348</v>
      </c>
      <c r="R35">
        <v>2.89</v>
      </c>
      <c r="S35">
        <v>3.86</v>
      </c>
      <c r="T35">
        <v>0</v>
      </c>
      <c r="U35">
        <v>317.02</v>
      </c>
      <c r="V35">
        <v>5.089999999999999</v>
      </c>
      <c r="W35">
        <v>11</v>
      </c>
      <c r="X35">
        <v>34.550000000000004</v>
      </c>
      <c r="Y35">
        <v>0</v>
      </c>
      <c r="Z35">
        <v>0</v>
      </c>
      <c r="AA35">
        <v>0</v>
      </c>
      <c r="AB35">
        <v>2.9389362340585152</v>
      </c>
      <c r="AC35">
        <v>4.7390010994188776</v>
      </c>
      <c r="AD35">
        <v>2.2349735049205148</v>
      </c>
      <c r="AE35">
        <v>8.0713020439061332</v>
      </c>
      <c r="AF35">
        <v>0</v>
      </c>
      <c r="AG35">
        <v>0</v>
      </c>
      <c r="AH35">
        <v>17.183242872228092</v>
      </c>
      <c r="AI35">
        <v>0</v>
      </c>
      <c r="AJ35">
        <v>0</v>
      </c>
      <c r="AK35">
        <v>12.803107171000788</v>
      </c>
      <c r="AL35">
        <v>3.12877108433735</v>
      </c>
      <c r="AM35">
        <v>0</v>
      </c>
      <c r="AN35">
        <v>0</v>
      </c>
      <c r="AO35">
        <v>0</v>
      </c>
      <c r="AP35">
        <v>1.2573000000000003</v>
      </c>
      <c r="AQ35">
        <v>0</v>
      </c>
      <c r="AR35">
        <v>0.27176449275362319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612.8530092938596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40.49</v>
      </c>
      <c r="L36">
        <v>22.17</v>
      </c>
      <c r="M36">
        <v>0</v>
      </c>
      <c r="N36">
        <v>29.08</v>
      </c>
      <c r="O36">
        <v>23.312470850116597</v>
      </c>
      <c r="P36">
        <v>66.749999999999986</v>
      </c>
      <c r="Q36">
        <v>2.8919369973190348</v>
      </c>
      <c r="R36">
        <v>2.89</v>
      </c>
      <c r="S36">
        <v>3.86</v>
      </c>
      <c r="T36">
        <v>0</v>
      </c>
      <c r="U36">
        <v>317.02</v>
      </c>
      <c r="V36">
        <v>5.089999999999999</v>
      </c>
      <c r="W36">
        <v>11</v>
      </c>
      <c r="X36">
        <v>34.550000000000004</v>
      </c>
      <c r="Y36">
        <v>0</v>
      </c>
      <c r="Z36">
        <v>0</v>
      </c>
      <c r="AA36">
        <v>0</v>
      </c>
      <c r="AB36">
        <v>2.9389362340585152</v>
      </c>
      <c r="AC36">
        <v>2.3695005497094388</v>
      </c>
      <c r="AD36">
        <v>0</v>
      </c>
      <c r="AE36">
        <v>8.0713020439061332</v>
      </c>
      <c r="AF36">
        <v>0</v>
      </c>
      <c r="AG36">
        <v>0</v>
      </c>
      <c r="AH36">
        <v>9.8578219640971501</v>
      </c>
      <c r="AI36">
        <v>0</v>
      </c>
      <c r="AJ36">
        <v>0</v>
      </c>
      <c r="AK36">
        <v>12.803107171000788</v>
      </c>
      <c r="AL36">
        <v>3.12877108433735</v>
      </c>
      <c r="AM36">
        <v>0</v>
      </c>
      <c r="AN36">
        <v>0</v>
      </c>
      <c r="AO36">
        <v>0</v>
      </c>
      <c r="AP36">
        <v>1.2573000000000003</v>
      </c>
      <c r="AQ36">
        <v>0</v>
      </c>
      <c r="AR36">
        <v>0.27176449275362319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600.92311433109876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40.49</v>
      </c>
      <c r="L37">
        <v>22.159999999999997</v>
      </c>
      <c r="M37">
        <v>0</v>
      </c>
      <c r="N37">
        <v>29.08</v>
      </c>
      <c r="O37">
        <v>43.8</v>
      </c>
      <c r="P37">
        <v>66.749999999999986</v>
      </c>
      <c r="Q37">
        <v>2.8919369973190348</v>
      </c>
      <c r="R37">
        <v>2.89</v>
      </c>
      <c r="S37">
        <v>3.86</v>
      </c>
      <c r="T37">
        <v>0</v>
      </c>
      <c r="U37">
        <v>317.02</v>
      </c>
      <c r="V37">
        <v>3</v>
      </c>
      <c r="W37">
        <v>5.781517857142858</v>
      </c>
      <c r="X37">
        <v>19.28</v>
      </c>
      <c r="Y37">
        <v>0</v>
      </c>
      <c r="Z37">
        <v>0</v>
      </c>
      <c r="AA37">
        <v>0</v>
      </c>
      <c r="AB37">
        <v>0.58677119279819967</v>
      </c>
      <c r="AC37">
        <v>2.3695005497094388</v>
      </c>
      <c r="AD37">
        <v>0</v>
      </c>
      <c r="AE37">
        <v>8.0713020439061332</v>
      </c>
      <c r="AF37">
        <v>0</v>
      </c>
      <c r="AG37">
        <v>0</v>
      </c>
      <c r="AH37">
        <v>9.8578219640971501</v>
      </c>
      <c r="AI37">
        <v>0</v>
      </c>
      <c r="AJ37">
        <v>0</v>
      </c>
      <c r="AK37">
        <v>12.803107171000788</v>
      </c>
      <c r="AL37">
        <v>3.12877108433735</v>
      </c>
      <c r="AM37">
        <v>0</v>
      </c>
      <c r="AN37">
        <v>0</v>
      </c>
      <c r="AO37">
        <v>0</v>
      </c>
      <c r="AP37">
        <v>1.2573000000000003</v>
      </c>
      <c r="AQ37">
        <v>0</v>
      </c>
      <c r="AR37">
        <v>0.27176449275362319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596.46999629686468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40.49</v>
      </c>
      <c r="L38">
        <v>22.170000000000005</v>
      </c>
      <c r="M38">
        <v>0</v>
      </c>
      <c r="N38">
        <v>29.08</v>
      </c>
      <c r="O38">
        <v>46.19</v>
      </c>
      <c r="P38">
        <v>66.749999999999986</v>
      </c>
      <c r="Q38">
        <v>2.8919369973190348</v>
      </c>
      <c r="R38">
        <v>2.89</v>
      </c>
      <c r="S38">
        <v>3.86</v>
      </c>
      <c r="T38">
        <v>0</v>
      </c>
      <c r="U38">
        <v>317.02</v>
      </c>
      <c r="V38">
        <v>2.8919753930280248</v>
      </c>
      <c r="W38">
        <v>5.781517857142858</v>
      </c>
      <c r="X38">
        <v>19.28</v>
      </c>
      <c r="Y38">
        <v>0</v>
      </c>
      <c r="Z38">
        <v>0</v>
      </c>
      <c r="AA38">
        <v>0</v>
      </c>
      <c r="AB38">
        <v>0.58677119279819967</v>
      </c>
      <c r="AC38">
        <v>2.3695005497094388</v>
      </c>
      <c r="AD38">
        <v>0</v>
      </c>
      <c r="AE38">
        <v>8.0713020439061332</v>
      </c>
      <c r="AF38">
        <v>0</v>
      </c>
      <c r="AG38">
        <v>0</v>
      </c>
      <c r="AH38">
        <v>9.8578219640971501</v>
      </c>
      <c r="AI38">
        <v>0</v>
      </c>
      <c r="AJ38">
        <v>0</v>
      </c>
      <c r="AK38">
        <v>12.803107171000788</v>
      </c>
      <c r="AL38">
        <v>3.12877108433735</v>
      </c>
      <c r="AM38">
        <v>0</v>
      </c>
      <c r="AN38">
        <v>0</v>
      </c>
      <c r="AO38">
        <v>0</v>
      </c>
      <c r="AP38">
        <v>1.2573000000000003</v>
      </c>
      <c r="AQ38">
        <v>0</v>
      </c>
      <c r="AR38">
        <v>0.27176449275362319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598.76197168989268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40.49</v>
      </c>
      <c r="L39">
        <v>22.170946343962097</v>
      </c>
      <c r="M39">
        <v>0</v>
      </c>
      <c r="N39">
        <v>29.08</v>
      </c>
      <c r="O39">
        <v>48.83</v>
      </c>
      <c r="P39">
        <v>66.749999999999986</v>
      </c>
      <c r="Q39">
        <v>2.8919369973190348</v>
      </c>
      <c r="R39">
        <v>2.89</v>
      </c>
      <c r="S39">
        <v>3.86</v>
      </c>
      <c r="T39">
        <v>0</v>
      </c>
      <c r="U39">
        <v>317.02</v>
      </c>
      <c r="V39">
        <v>2.8919753930280248</v>
      </c>
      <c r="W39">
        <v>5.781517857142858</v>
      </c>
      <c r="X39">
        <v>19.28</v>
      </c>
      <c r="Y39">
        <v>0</v>
      </c>
      <c r="Z39">
        <v>0</v>
      </c>
      <c r="AA39">
        <v>0</v>
      </c>
      <c r="AB39">
        <v>0.58677119279819967</v>
      </c>
      <c r="AC39">
        <v>0</v>
      </c>
      <c r="AD39">
        <v>0</v>
      </c>
      <c r="AE39">
        <v>4.0356510219530666</v>
      </c>
      <c r="AF39">
        <v>0</v>
      </c>
      <c r="AG39">
        <v>0</v>
      </c>
      <c r="AH39">
        <v>5.7277476240760299</v>
      </c>
      <c r="AI39">
        <v>0</v>
      </c>
      <c r="AJ39">
        <v>0</v>
      </c>
      <c r="AK39">
        <v>12.803107171000788</v>
      </c>
      <c r="AL39">
        <v>3.12877108433735</v>
      </c>
      <c r="AM39">
        <v>0</v>
      </c>
      <c r="AN39">
        <v>0</v>
      </c>
      <c r="AO39">
        <v>0</v>
      </c>
      <c r="AP39">
        <v>1.2573000000000003</v>
      </c>
      <c r="AQ39">
        <v>0</v>
      </c>
      <c r="AR39">
        <v>0.27176449275362319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590.86769212217121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40.49</v>
      </c>
      <c r="L40">
        <v>22.170946343962097</v>
      </c>
      <c r="M40">
        <v>0</v>
      </c>
      <c r="N40">
        <v>29.08</v>
      </c>
      <c r="O40">
        <v>48.83</v>
      </c>
      <c r="P40">
        <v>66.749999999999986</v>
      </c>
      <c r="Q40">
        <v>2.8919369973190348</v>
      </c>
      <c r="R40">
        <v>2.89</v>
      </c>
      <c r="S40">
        <v>3.86</v>
      </c>
      <c r="T40">
        <v>0</v>
      </c>
      <c r="U40">
        <v>317.02</v>
      </c>
      <c r="V40">
        <v>2.8919753930280248</v>
      </c>
      <c r="W40">
        <v>5.781517857142858</v>
      </c>
      <c r="X40">
        <v>19.28</v>
      </c>
      <c r="Y40">
        <v>0</v>
      </c>
      <c r="Z40">
        <v>0</v>
      </c>
      <c r="AA40">
        <v>0</v>
      </c>
      <c r="AB40">
        <v>0.58677119279819967</v>
      </c>
      <c r="AC40">
        <v>0</v>
      </c>
      <c r="AD40">
        <v>0</v>
      </c>
      <c r="AE40">
        <v>4.0356510219530666</v>
      </c>
      <c r="AF40">
        <v>0</v>
      </c>
      <c r="AG40">
        <v>0</v>
      </c>
      <c r="AH40">
        <v>5.7277476240760299</v>
      </c>
      <c r="AI40">
        <v>0</v>
      </c>
      <c r="AJ40">
        <v>0</v>
      </c>
      <c r="AK40">
        <v>12.803107171000788</v>
      </c>
      <c r="AL40">
        <v>3.12877108433735</v>
      </c>
      <c r="AM40">
        <v>0</v>
      </c>
      <c r="AN40">
        <v>0</v>
      </c>
      <c r="AO40">
        <v>0</v>
      </c>
      <c r="AP40">
        <v>1.2573000000000003</v>
      </c>
      <c r="AQ40">
        <v>0</v>
      </c>
      <c r="AR40">
        <v>0.27176449275362319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590.86769212217121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40.49</v>
      </c>
      <c r="L41">
        <v>22.17</v>
      </c>
      <c r="M41">
        <v>0</v>
      </c>
      <c r="N41">
        <v>29.08</v>
      </c>
      <c r="O41">
        <v>48.83</v>
      </c>
      <c r="P41">
        <v>66.749999999999986</v>
      </c>
      <c r="Q41">
        <v>2.8919369973190348</v>
      </c>
      <c r="R41">
        <v>2.89</v>
      </c>
      <c r="S41">
        <v>3.86</v>
      </c>
      <c r="T41">
        <v>0</v>
      </c>
      <c r="U41">
        <v>317.02</v>
      </c>
      <c r="V41">
        <v>2.8919753930280248</v>
      </c>
      <c r="W41">
        <v>5.781517857142858</v>
      </c>
      <c r="X41">
        <v>19.28</v>
      </c>
      <c r="Y41">
        <v>0</v>
      </c>
      <c r="Z41">
        <v>0</v>
      </c>
      <c r="AA41">
        <v>0</v>
      </c>
      <c r="AB41">
        <v>0.58677119279819967</v>
      </c>
      <c r="AC41">
        <v>0</v>
      </c>
      <c r="AD41">
        <v>0</v>
      </c>
      <c r="AE41">
        <v>4.0356510219530666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12.803107171000788</v>
      </c>
      <c r="AL41">
        <v>3.12877108433735</v>
      </c>
      <c r="AM41">
        <v>0</v>
      </c>
      <c r="AN41">
        <v>0</v>
      </c>
      <c r="AO41">
        <v>0</v>
      </c>
      <c r="AP41">
        <v>1.2573000000000003</v>
      </c>
      <c r="AQ41">
        <v>0</v>
      </c>
      <c r="AR41">
        <v>8.6507463768115933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593.51798003819113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40.49</v>
      </c>
      <c r="L42">
        <v>22.170000000000005</v>
      </c>
      <c r="M42">
        <v>0</v>
      </c>
      <c r="N42">
        <v>29.08</v>
      </c>
      <c r="O42">
        <v>48.83</v>
      </c>
      <c r="P42">
        <v>66.749999999999986</v>
      </c>
      <c r="Q42">
        <v>2.8919369973190348</v>
      </c>
      <c r="R42">
        <v>2.89</v>
      </c>
      <c r="S42">
        <v>3.86</v>
      </c>
      <c r="T42">
        <v>0</v>
      </c>
      <c r="U42">
        <v>317.02</v>
      </c>
      <c r="V42">
        <v>2.8919753930280248</v>
      </c>
      <c r="W42">
        <v>5.781517857142858</v>
      </c>
      <c r="X42">
        <v>19.28</v>
      </c>
      <c r="Y42">
        <v>0</v>
      </c>
      <c r="Z42">
        <v>0</v>
      </c>
      <c r="AA42">
        <v>0</v>
      </c>
      <c r="AB42">
        <v>0.58677119279819967</v>
      </c>
      <c r="AC42">
        <v>0</v>
      </c>
      <c r="AD42">
        <v>0</v>
      </c>
      <c r="AE42">
        <v>4.0356510219530666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12.803107171000788</v>
      </c>
      <c r="AL42">
        <v>3.12877108433735</v>
      </c>
      <c r="AM42">
        <v>0</v>
      </c>
      <c r="AN42">
        <v>0</v>
      </c>
      <c r="AO42">
        <v>0</v>
      </c>
      <c r="AP42">
        <v>1.2573000000000003</v>
      </c>
      <c r="AQ42">
        <v>0</v>
      </c>
      <c r="AR42">
        <v>8.6507463768115933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593.51798003819113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40.49</v>
      </c>
      <c r="L43">
        <v>22.17</v>
      </c>
      <c r="M43">
        <v>0</v>
      </c>
      <c r="N43">
        <v>29.08</v>
      </c>
      <c r="O43">
        <v>48.83</v>
      </c>
      <c r="P43">
        <v>66.749999999999986</v>
      </c>
      <c r="Q43">
        <v>2.8919369973190348</v>
      </c>
      <c r="R43">
        <v>2.89</v>
      </c>
      <c r="S43">
        <v>3.86</v>
      </c>
      <c r="T43">
        <v>0</v>
      </c>
      <c r="U43">
        <v>317.02</v>
      </c>
      <c r="V43">
        <v>2.8919753930280248</v>
      </c>
      <c r="W43">
        <v>5.781517857142858</v>
      </c>
      <c r="X43">
        <v>19.28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0</v>
      </c>
      <c r="AE43">
        <v>4.0356510219530666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12.803107171000788</v>
      </c>
      <c r="AL43">
        <v>3.12877108433735</v>
      </c>
      <c r="AM43">
        <v>0</v>
      </c>
      <c r="AN43">
        <v>0</v>
      </c>
      <c r="AO43">
        <v>0</v>
      </c>
      <c r="AP43">
        <v>1.4097000000000002</v>
      </c>
      <c r="AQ43">
        <v>0</v>
      </c>
      <c r="AR43">
        <v>0.67560144927536225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585.69523511065495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40.49</v>
      </c>
      <c r="L44">
        <v>22.170000000000005</v>
      </c>
      <c r="M44">
        <v>0</v>
      </c>
      <c r="N44">
        <v>29.08</v>
      </c>
      <c r="O44">
        <v>48.83</v>
      </c>
      <c r="P44">
        <v>66.749999999999986</v>
      </c>
      <c r="Q44">
        <v>2.8919369973190348</v>
      </c>
      <c r="R44">
        <v>2.89</v>
      </c>
      <c r="S44">
        <v>3.86</v>
      </c>
      <c r="T44">
        <v>0</v>
      </c>
      <c r="U44">
        <v>317.02</v>
      </c>
      <c r="V44">
        <v>2.8919753930280248</v>
      </c>
      <c r="W44">
        <v>5.781517857142858</v>
      </c>
      <c r="X44">
        <v>19.28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0</v>
      </c>
      <c r="AE44">
        <v>4.0356510219530666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12.803107171000788</v>
      </c>
      <c r="AL44">
        <v>3.12877108433735</v>
      </c>
      <c r="AM44">
        <v>0</v>
      </c>
      <c r="AN44">
        <v>0</v>
      </c>
      <c r="AO44">
        <v>0</v>
      </c>
      <c r="AP44">
        <v>1.4097000000000002</v>
      </c>
      <c r="AQ44">
        <v>0</v>
      </c>
      <c r="AR44">
        <v>0.27176449275362319</v>
      </c>
      <c r="AS44">
        <v>1.1202029438001786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585.29139815413316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40.49</v>
      </c>
      <c r="L45">
        <v>22.17</v>
      </c>
      <c r="M45">
        <v>0</v>
      </c>
      <c r="N45">
        <v>29.08</v>
      </c>
      <c r="O45">
        <v>48.83</v>
      </c>
      <c r="P45">
        <v>66.749999999999986</v>
      </c>
      <c r="Q45">
        <v>2.8919369973190348</v>
      </c>
      <c r="R45">
        <v>2.89</v>
      </c>
      <c r="S45">
        <v>3.86</v>
      </c>
      <c r="T45">
        <v>0</v>
      </c>
      <c r="U45">
        <v>317.02</v>
      </c>
      <c r="V45">
        <v>2.8919753930280248</v>
      </c>
      <c r="W45">
        <v>5.781517857142858</v>
      </c>
      <c r="X45">
        <v>19.28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0</v>
      </c>
      <c r="AE45">
        <v>4.0356510219530666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12.803107171000788</v>
      </c>
      <c r="AL45">
        <v>3.12877108433735</v>
      </c>
      <c r="AM45">
        <v>0</v>
      </c>
      <c r="AN45">
        <v>0</v>
      </c>
      <c r="AO45">
        <v>0</v>
      </c>
      <c r="AP45">
        <v>1.4097000000000002</v>
      </c>
      <c r="AQ45">
        <v>0</v>
      </c>
      <c r="AR45">
        <v>0.27176449275362319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585.29139815413316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40.49</v>
      </c>
      <c r="L46">
        <v>22.17</v>
      </c>
      <c r="M46">
        <v>0</v>
      </c>
      <c r="N46">
        <v>29.08</v>
      </c>
      <c r="O46">
        <v>48.83</v>
      </c>
      <c r="P46">
        <v>66.749999999999986</v>
      </c>
      <c r="Q46">
        <v>2.8919369973190348</v>
      </c>
      <c r="R46">
        <v>2.89</v>
      </c>
      <c r="S46">
        <v>3.86</v>
      </c>
      <c r="T46">
        <v>0</v>
      </c>
      <c r="U46">
        <v>317.02</v>
      </c>
      <c r="V46">
        <v>2.8919753930280248</v>
      </c>
      <c r="W46">
        <v>5.781517857142858</v>
      </c>
      <c r="X46">
        <v>19.28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0</v>
      </c>
      <c r="AE46">
        <v>4.0356510219530666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12.803107171000788</v>
      </c>
      <c r="AL46">
        <v>3.12877108433735</v>
      </c>
      <c r="AM46">
        <v>0</v>
      </c>
      <c r="AN46">
        <v>0</v>
      </c>
      <c r="AO46">
        <v>0</v>
      </c>
      <c r="AP46">
        <v>1.4097000000000002</v>
      </c>
      <c r="AQ46">
        <v>0</v>
      </c>
      <c r="AR46">
        <v>0.27176449275362319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585.29139815413316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40.49</v>
      </c>
      <c r="L47">
        <v>22.17</v>
      </c>
      <c r="M47">
        <v>0</v>
      </c>
      <c r="N47">
        <v>29.08</v>
      </c>
      <c r="O47">
        <v>48.83</v>
      </c>
      <c r="P47">
        <v>66.749999999999986</v>
      </c>
      <c r="Q47">
        <v>2.8919369973190348</v>
      </c>
      <c r="R47">
        <v>2.89</v>
      </c>
      <c r="S47">
        <v>3.86</v>
      </c>
      <c r="T47">
        <v>0</v>
      </c>
      <c r="U47">
        <v>317.02</v>
      </c>
      <c r="V47">
        <v>2.8919753930280248</v>
      </c>
      <c r="W47">
        <v>5.781517857142858</v>
      </c>
      <c r="X47">
        <v>19.28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0</v>
      </c>
      <c r="AE47">
        <v>4.0356510219530666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12.803107171000788</v>
      </c>
      <c r="AL47">
        <v>3.12877108433735</v>
      </c>
      <c r="AM47">
        <v>0</v>
      </c>
      <c r="AN47">
        <v>0</v>
      </c>
      <c r="AO47">
        <v>0</v>
      </c>
      <c r="AP47">
        <v>1.4097000000000002</v>
      </c>
      <c r="AQ47">
        <v>0</v>
      </c>
      <c r="AR47">
        <v>0.54098913043478258</v>
      </c>
      <c r="AS47">
        <v>1.1202029438001786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585.56062279181435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40.489999999999995</v>
      </c>
      <c r="L48">
        <v>22.17</v>
      </c>
      <c r="M48">
        <v>0</v>
      </c>
      <c r="N48">
        <v>29.08</v>
      </c>
      <c r="O48">
        <v>48.83</v>
      </c>
      <c r="P48">
        <v>66.749999999999986</v>
      </c>
      <c r="Q48">
        <v>2.8919369973190348</v>
      </c>
      <c r="R48">
        <v>2.89</v>
      </c>
      <c r="S48">
        <v>3.86</v>
      </c>
      <c r="T48">
        <v>0</v>
      </c>
      <c r="U48">
        <v>317.02</v>
      </c>
      <c r="V48">
        <v>2.8919753930280248</v>
      </c>
      <c r="W48">
        <v>5.781517857142858</v>
      </c>
      <c r="X48">
        <v>19.28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0</v>
      </c>
      <c r="AE48">
        <v>4.0356510219530666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12.803107171000788</v>
      </c>
      <c r="AL48">
        <v>3.12877108433735</v>
      </c>
      <c r="AM48">
        <v>0</v>
      </c>
      <c r="AN48">
        <v>0</v>
      </c>
      <c r="AO48">
        <v>0</v>
      </c>
      <c r="AP48">
        <v>1.4097000000000002</v>
      </c>
      <c r="AQ48">
        <v>0</v>
      </c>
      <c r="AR48">
        <v>8.6507463768115933</v>
      </c>
      <c r="AS48">
        <v>1.1202029438001786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593.67038003819118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40.49</v>
      </c>
      <c r="L49">
        <v>22.17</v>
      </c>
      <c r="M49">
        <v>0</v>
      </c>
      <c r="N49">
        <v>29.08</v>
      </c>
      <c r="O49">
        <v>48.83</v>
      </c>
      <c r="P49">
        <v>66.749999999999986</v>
      </c>
      <c r="Q49">
        <v>2.8919369973190348</v>
      </c>
      <c r="R49">
        <v>2.89</v>
      </c>
      <c r="S49">
        <v>3.86</v>
      </c>
      <c r="T49">
        <v>0</v>
      </c>
      <c r="U49">
        <v>317.02</v>
      </c>
      <c r="V49">
        <v>2.8919753930280248</v>
      </c>
      <c r="W49">
        <v>5.781517857142858</v>
      </c>
      <c r="X49">
        <v>19.28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0</v>
      </c>
      <c r="AE49">
        <v>4.0356510219530666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12.803107171000788</v>
      </c>
      <c r="AL49">
        <v>3.12877108433735</v>
      </c>
      <c r="AM49">
        <v>0</v>
      </c>
      <c r="AN49">
        <v>0</v>
      </c>
      <c r="AO49">
        <v>0</v>
      </c>
      <c r="AP49">
        <v>1.2573000000000003</v>
      </c>
      <c r="AQ49">
        <v>0</v>
      </c>
      <c r="AR49">
        <v>8.6507463768115933</v>
      </c>
      <c r="AS49">
        <v>2.6341280107047278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595.03190510509557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40.49</v>
      </c>
      <c r="L50">
        <v>22.17</v>
      </c>
      <c r="M50">
        <v>0</v>
      </c>
      <c r="N50">
        <v>29.08</v>
      </c>
      <c r="O50">
        <v>48.83</v>
      </c>
      <c r="P50">
        <v>66.749999999999986</v>
      </c>
      <c r="Q50">
        <v>2.8919369973190348</v>
      </c>
      <c r="R50">
        <v>2.89</v>
      </c>
      <c r="S50">
        <v>3.86</v>
      </c>
      <c r="T50">
        <v>0</v>
      </c>
      <c r="U50">
        <v>317.02</v>
      </c>
      <c r="V50">
        <v>2.8919753930280248</v>
      </c>
      <c r="W50">
        <v>5.781517857142858</v>
      </c>
      <c r="X50">
        <v>19.28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0</v>
      </c>
      <c r="AE50">
        <v>4.0356510219530666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12.803107171000788</v>
      </c>
      <c r="AL50">
        <v>3.12877108433735</v>
      </c>
      <c r="AM50">
        <v>0</v>
      </c>
      <c r="AN50">
        <v>0</v>
      </c>
      <c r="AO50">
        <v>0</v>
      </c>
      <c r="AP50">
        <v>2.9159200000000012</v>
      </c>
      <c r="AQ50">
        <v>0</v>
      </c>
      <c r="AR50">
        <v>0.54098913043478258</v>
      </c>
      <c r="AS50">
        <v>2.6341280107047278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588.58076785871879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40.49</v>
      </c>
      <c r="L51">
        <v>22.17</v>
      </c>
      <c r="M51">
        <v>0</v>
      </c>
      <c r="N51">
        <v>29.08</v>
      </c>
      <c r="O51">
        <v>48.83</v>
      </c>
      <c r="P51">
        <v>66.749999999999986</v>
      </c>
      <c r="Q51">
        <v>2.8919369973190348</v>
      </c>
      <c r="R51">
        <v>2.89</v>
      </c>
      <c r="S51">
        <v>3.86</v>
      </c>
      <c r="T51">
        <v>0</v>
      </c>
      <c r="U51">
        <v>317.02</v>
      </c>
      <c r="V51">
        <v>2.8919753930280248</v>
      </c>
      <c r="W51">
        <v>5.781517857142858</v>
      </c>
      <c r="X51">
        <v>19.28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0</v>
      </c>
      <c r="AE51">
        <v>4.0356510219530666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12.803107171000788</v>
      </c>
      <c r="AL51">
        <v>3.12877108433735</v>
      </c>
      <c r="AM51">
        <v>0</v>
      </c>
      <c r="AN51">
        <v>0</v>
      </c>
      <c r="AO51">
        <v>0</v>
      </c>
      <c r="AP51">
        <v>1.2573000000000003</v>
      </c>
      <c r="AQ51">
        <v>0</v>
      </c>
      <c r="AR51">
        <v>0.16255072463768117</v>
      </c>
      <c r="AS51">
        <v>2.6341280107047278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586.54370945292158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40.49</v>
      </c>
      <c r="L52">
        <v>22.17</v>
      </c>
      <c r="M52">
        <v>0</v>
      </c>
      <c r="N52">
        <v>29.08</v>
      </c>
      <c r="O52">
        <v>48.83</v>
      </c>
      <c r="P52">
        <v>66.749999999999986</v>
      </c>
      <c r="Q52">
        <v>2.8919369973190348</v>
      </c>
      <c r="R52">
        <v>2.89</v>
      </c>
      <c r="S52">
        <v>3.86</v>
      </c>
      <c r="T52">
        <v>0</v>
      </c>
      <c r="U52">
        <v>317.02</v>
      </c>
      <c r="V52">
        <v>2.8919753930280248</v>
      </c>
      <c r="W52">
        <v>5.781517857142858</v>
      </c>
      <c r="X52">
        <v>19.28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0</v>
      </c>
      <c r="AE52">
        <v>4.0356510219530666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12.803107171000788</v>
      </c>
      <c r="AL52">
        <v>3.12877108433735</v>
      </c>
      <c r="AM52">
        <v>0</v>
      </c>
      <c r="AN52">
        <v>0</v>
      </c>
      <c r="AO52">
        <v>0</v>
      </c>
      <c r="AP52">
        <v>1.2573000000000003</v>
      </c>
      <c r="AQ52">
        <v>0</v>
      </c>
      <c r="AR52">
        <v>0.16255072463768117</v>
      </c>
      <c r="AS52">
        <v>2.6341280107047278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586.54370945292158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40.49</v>
      </c>
      <c r="L53">
        <v>22.17</v>
      </c>
      <c r="M53">
        <v>0</v>
      </c>
      <c r="N53">
        <v>29.08</v>
      </c>
      <c r="O53">
        <v>48.83</v>
      </c>
      <c r="P53">
        <v>66.749999999999986</v>
      </c>
      <c r="Q53">
        <v>2.8919369973190348</v>
      </c>
      <c r="R53">
        <v>2.89</v>
      </c>
      <c r="S53">
        <v>3.86</v>
      </c>
      <c r="T53">
        <v>0</v>
      </c>
      <c r="U53">
        <v>317.02</v>
      </c>
      <c r="V53">
        <v>2.8919753930280248</v>
      </c>
      <c r="W53">
        <v>5.781517857142858</v>
      </c>
      <c r="X53">
        <v>19.28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0</v>
      </c>
      <c r="AE53">
        <v>4.0356510219530666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12.803107171000788</v>
      </c>
      <c r="AL53">
        <v>3.12877108433735</v>
      </c>
      <c r="AM53">
        <v>0</v>
      </c>
      <c r="AN53">
        <v>0</v>
      </c>
      <c r="AO53">
        <v>0</v>
      </c>
      <c r="AP53">
        <v>1.2573000000000003</v>
      </c>
      <c r="AQ53">
        <v>0</v>
      </c>
      <c r="AR53">
        <v>0.16255072463768117</v>
      </c>
      <c r="AS53">
        <v>2.6341280107047278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586.54370945292158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40.49</v>
      </c>
      <c r="L54">
        <v>22.17</v>
      </c>
      <c r="M54">
        <v>0</v>
      </c>
      <c r="N54">
        <v>29.08</v>
      </c>
      <c r="O54">
        <v>48.83</v>
      </c>
      <c r="P54">
        <v>66.749999999999986</v>
      </c>
      <c r="Q54">
        <v>2.8919369973190348</v>
      </c>
      <c r="R54">
        <v>2.89</v>
      </c>
      <c r="S54">
        <v>3.86</v>
      </c>
      <c r="T54">
        <v>0</v>
      </c>
      <c r="U54">
        <v>317.02</v>
      </c>
      <c r="V54">
        <v>2.8919753930280248</v>
      </c>
      <c r="W54">
        <v>5.781517857142858</v>
      </c>
      <c r="X54">
        <v>19.28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0</v>
      </c>
      <c r="AE54">
        <v>4.0356510219530666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12.803107171000788</v>
      </c>
      <c r="AL54">
        <v>3.12877108433735</v>
      </c>
      <c r="AM54">
        <v>0</v>
      </c>
      <c r="AN54">
        <v>0</v>
      </c>
      <c r="AO54">
        <v>0</v>
      </c>
      <c r="AP54">
        <v>1.2573000000000003</v>
      </c>
      <c r="AQ54">
        <v>0</v>
      </c>
      <c r="AR54">
        <v>0.16255072463768117</v>
      </c>
      <c r="AS54">
        <v>2.6341280107047278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586.54370945292158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41.212275412732595</v>
      </c>
      <c r="L55">
        <v>22.17</v>
      </c>
      <c r="M55">
        <v>0</v>
      </c>
      <c r="N55">
        <v>29.08</v>
      </c>
      <c r="O55">
        <v>48.83</v>
      </c>
      <c r="P55">
        <v>63.79</v>
      </c>
      <c r="Q55">
        <v>2.8919369973190348</v>
      </c>
      <c r="R55">
        <v>2.89</v>
      </c>
      <c r="S55">
        <v>3.86</v>
      </c>
      <c r="T55">
        <v>0</v>
      </c>
      <c r="U55">
        <v>317.02</v>
      </c>
      <c r="V55">
        <v>2.8919753930280248</v>
      </c>
      <c r="W55">
        <v>5.781517857142858</v>
      </c>
      <c r="X55">
        <v>19.28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0</v>
      </c>
      <c r="AE55">
        <v>4.0356510219530666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12.803107171000788</v>
      </c>
      <c r="AL55">
        <v>3.12877108433735</v>
      </c>
      <c r="AM55">
        <v>0</v>
      </c>
      <c r="AN55">
        <v>0</v>
      </c>
      <c r="AO55">
        <v>0</v>
      </c>
      <c r="AP55">
        <v>2.9159200000000012</v>
      </c>
      <c r="AQ55">
        <v>0</v>
      </c>
      <c r="AR55">
        <v>0.16255072463768117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584.45067979874966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41.212275412732595</v>
      </c>
      <c r="L56">
        <v>22.17</v>
      </c>
      <c r="M56">
        <v>0</v>
      </c>
      <c r="N56">
        <v>29.08</v>
      </c>
      <c r="O56">
        <v>48.83</v>
      </c>
      <c r="P56">
        <v>63.79</v>
      </c>
      <c r="Q56">
        <v>2.8919369973190348</v>
      </c>
      <c r="R56">
        <v>2.89</v>
      </c>
      <c r="S56">
        <v>3.86</v>
      </c>
      <c r="T56">
        <v>0</v>
      </c>
      <c r="U56">
        <v>317.02</v>
      </c>
      <c r="V56">
        <v>2.8919753930280248</v>
      </c>
      <c r="W56">
        <v>5.781517857142858</v>
      </c>
      <c r="X56">
        <v>19.28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0</v>
      </c>
      <c r="AE56">
        <v>4.0356510219530666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12.803107171000788</v>
      </c>
      <c r="AL56">
        <v>3.12877108433735</v>
      </c>
      <c r="AM56">
        <v>0</v>
      </c>
      <c r="AN56">
        <v>0</v>
      </c>
      <c r="AO56">
        <v>0</v>
      </c>
      <c r="AP56">
        <v>2.9159200000000012</v>
      </c>
      <c r="AQ56">
        <v>0</v>
      </c>
      <c r="AR56">
        <v>0.16255072463768117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584.45067979874966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41.212275412732595</v>
      </c>
      <c r="L57">
        <v>22.17</v>
      </c>
      <c r="M57">
        <v>0</v>
      </c>
      <c r="N57">
        <v>29.08</v>
      </c>
      <c r="O57">
        <v>48.83</v>
      </c>
      <c r="P57">
        <v>63.79</v>
      </c>
      <c r="Q57">
        <v>2.8919369973190348</v>
      </c>
      <c r="R57">
        <v>2.89</v>
      </c>
      <c r="S57">
        <v>3.86</v>
      </c>
      <c r="T57">
        <v>0</v>
      </c>
      <c r="U57">
        <v>317.02</v>
      </c>
      <c r="V57">
        <v>2.8919753930280248</v>
      </c>
      <c r="W57">
        <v>5.781517857142858</v>
      </c>
      <c r="X57">
        <v>26.84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0</v>
      </c>
      <c r="AE57">
        <v>4.0356510219530666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12.803107171000788</v>
      </c>
      <c r="AL57">
        <v>3.12877108433735</v>
      </c>
      <c r="AM57">
        <v>0</v>
      </c>
      <c r="AN57">
        <v>0</v>
      </c>
      <c r="AO57">
        <v>0</v>
      </c>
      <c r="AP57">
        <v>1.4097000000000002</v>
      </c>
      <c r="AQ57">
        <v>0</v>
      </c>
      <c r="AR57">
        <v>0.16255072463768117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590.50445979874974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41.212275412732595</v>
      </c>
      <c r="L58">
        <v>22.17</v>
      </c>
      <c r="M58">
        <v>0</v>
      </c>
      <c r="N58">
        <v>29.08</v>
      </c>
      <c r="O58">
        <v>48.83</v>
      </c>
      <c r="P58">
        <v>63.79</v>
      </c>
      <c r="Q58">
        <v>2.8919369973190348</v>
      </c>
      <c r="R58">
        <v>2.89</v>
      </c>
      <c r="S58">
        <v>3.86</v>
      </c>
      <c r="T58">
        <v>0</v>
      </c>
      <c r="U58">
        <v>317.02</v>
      </c>
      <c r="V58">
        <v>2.8919753930280248</v>
      </c>
      <c r="W58">
        <v>5.781517857142858</v>
      </c>
      <c r="X58">
        <v>26.84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0</v>
      </c>
      <c r="AE58">
        <v>4.0356510219530666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12.803107171000788</v>
      </c>
      <c r="AL58">
        <v>3.12877108433735</v>
      </c>
      <c r="AM58">
        <v>0</v>
      </c>
      <c r="AN58">
        <v>0</v>
      </c>
      <c r="AO58">
        <v>0</v>
      </c>
      <c r="AP58">
        <v>1.4097000000000002</v>
      </c>
      <c r="AQ58">
        <v>0</v>
      </c>
      <c r="AR58">
        <v>0.16255072463768117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590.50445979874974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41.212275412732595</v>
      </c>
      <c r="L59">
        <v>22.17</v>
      </c>
      <c r="M59">
        <v>0</v>
      </c>
      <c r="N59">
        <v>29.08</v>
      </c>
      <c r="O59">
        <v>48.83</v>
      </c>
      <c r="P59">
        <v>63.79</v>
      </c>
      <c r="Q59">
        <v>2.8919369973190348</v>
      </c>
      <c r="R59">
        <v>2.89</v>
      </c>
      <c r="S59">
        <v>3.86</v>
      </c>
      <c r="T59">
        <v>0</v>
      </c>
      <c r="U59">
        <v>317.02</v>
      </c>
      <c r="V59">
        <v>2.8919753930280248</v>
      </c>
      <c r="W59">
        <v>5.781517857142858</v>
      </c>
      <c r="X59">
        <v>26.84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0</v>
      </c>
      <c r="AE59">
        <v>4.0356510219530666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12.803107171000788</v>
      </c>
      <c r="AL59">
        <v>3.12877108433735</v>
      </c>
      <c r="AM59">
        <v>0</v>
      </c>
      <c r="AN59">
        <v>0</v>
      </c>
      <c r="AO59">
        <v>0</v>
      </c>
      <c r="AP59">
        <v>1.4097000000000002</v>
      </c>
      <c r="AQ59">
        <v>0</v>
      </c>
      <c r="AR59">
        <v>0.16255072463768117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590.50445979874974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40.49</v>
      </c>
      <c r="L60">
        <v>22.17</v>
      </c>
      <c r="M60">
        <v>0</v>
      </c>
      <c r="N60">
        <v>29.08</v>
      </c>
      <c r="O60">
        <v>48.83</v>
      </c>
      <c r="P60">
        <v>63.79</v>
      </c>
      <c r="Q60">
        <v>2.8919369973190348</v>
      </c>
      <c r="R60">
        <v>2.89</v>
      </c>
      <c r="S60">
        <v>3.86</v>
      </c>
      <c r="T60">
        <v>0</v>
      </c>
      <c r="U60">
        <v>317.02</v>
      </c>
      <c r="V60">
        <v>2.8919753930280248</v>
      </c>
      <c r="W60">
        <v>5.781517857142858</v>
      </c>
      <c r="X60">
        <v>26.84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0</v>
      </c>
      <c r="AE60">
        <v>4.0356510219530666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12.803107171000788</v>
      </c>
      <c r="AL60">
        <v>3.12877108433735</v>
      </c>
      <c r="AM60">
        <v>0</v>
      </c>
      <c r="AN60">
        <v>0</v>
      </c>
      <c r="AO60">
        <v>0</v>
      </c>
      <c r="AP60">
        <v>1.4097000000000002</v>
      </c>
      <c r="AQ60">
        <v>0</v>
      </c>
      <c r="AR60">
        <v>0.16255072463768117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589.78218438601721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40.49</v>
      </c>
      <c r="L61">
        <v>22.17</v>
      </c>
      <c r="M61">
        <v>0</v>
      </c>
      <c r="N61">
        <v>29.08</v>
      </c>
      <c r="O61">
        <v>48.83</v>
      </c>
      <c r="P61">
        <v>63.79</v>
      </c>
      <c r="Q61">
        <v>2.8919369973190348</v>
      </c>
      <c r="R61">
        <v>2.89</v>
      </c>
      <c r="S61">
        <v>3.86</v>
      </c>
      <c r="T61">
        <v>0</v>
      </c>
      <c r="U61">
        <v>317.02</v>
      </c>
      <c r="V61">
        <v>2.8919753930280248</v>
      </c>
      <c r="W61">
        <v>5.781517857142858</v>
      </c>
      <c r="X61">
        <v>26.84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0</v>
      </c>
      <c r="AE61">
        <v>4.0356510219530666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12.803107171000788</v>
      </c>
      <c r="AL61">
        <v>5.119807228915664</v>
      </c>
      <c r="AM61">
        <v>0</v>
      </c>
      <c r="AN61">
        <v>0</v>
      </c>
      <c r="AO61">
        <v>0</v>
      </c>
      <c r="AP61">
        <v>1.4097000000000002</v>
      </c>
      <c r="AQ61">
        <v>0</v>
      </c>
      <c r="AR61">
        <v>0.16255072463768117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591.77322053059549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40.489999999999995</v>
      </c>
      <c r="L62">
        <v>22.17</v>
      </c>
      <c r="M62">
        <v>0</v>
      </c>
      <c r="N62">
        <v>29.08</v>
      </c>
      <c r="O62">
        <v>48.83</v>
      </c>
      <c r="P62">
        <v>63.79</v>
      </c>
      <c r="Q62">
        <v>2.8919369973190348</v>
      </c>
      <c r="R62">
        <v>2.89</v>
      </c>
      <c r="S62">
        <v>3.86</v>
      </c>
      <c r="T62">
        <v>0</v>
      </c>
      <c r="U62">
        <v>317.02</v>
      </c>
      <c r="V62">
        <v>2.8919753930280248</v>
      </c>
      <c r="W62">
        <v>5.781517857142858</v>
      </c>
      <c r="X62">
        <v>26.84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0</v>
      </c>
      <c r="AE62">
        <v>4.0356510219530666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12.803107171000788</v>
      </c>
      <c r="AL62">
        <v>5.119807228915664</v>
      </c>
      <c r="AM62">
        <v>0</v>
      </c>
      <c r="AN62">
        <v>0</v>
      </c>
      <c r="AO62">
        <v>0</v>
      </c>
      <c r="AP62">
        <v>1.4097000000000002</v>
      </c>
      <c r="AQ62">
        <v>0</v>
      </c>
      <c r="AR62">
        <v>0.16255072463768117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591.77322053059549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40.49</v>
      </c>
      <c r="L63">
        <v>22.17</v>
      </c>
      <c r="M63">
        <v>0</v>
      </c>
      <c r="N63">
        <v>29.08</v>
      </c>
      <c r="O63">
        <v>48.83</v>
      </c>
      <c r="P63">
        <v>63.79</v>
      </c>
      <c r="Q63">
        <v>2.8919369973190348</v>
      </c>
      <c r="R63">
        <v>2.89</v>
      </c>
      <c r="S63">
        <v>3.86</v>
      </c>
      <c r="T63">
        <v>0</v>
      </c>
      <c r="U63">
        <v>317.02</v>
      </c>
      <c r="V63">
        <v>2.8919753930280248</v>
      </c>
      <c r="W63">
        <v>5.781517857142858</v>
      </c>
      <c r="X63">
        <v>26.84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0</v>
      </c>
      <c r="AE63">
        <v>4.0356510219530666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12.803107171000788</v>
      </c>
      <c r="AL63">
        <v>5.119807228915664</v>
      </c>
      <c r="AM63">
        <v>0</v>
      </c>
      <c r="AN63">
        <v>0</v>
      </c>
      <c r="AO63">
        <v>0</v>
      </c>
      <c r="AP63">
        <v>1.4097000000000002</v>
      </c>
      <c r="AQ63">
        <v>0</v>
      </c>
      <c r="AR63">
        <v>0.16255072463768117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591.77322053059549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40.49</v>
      </c>
      <c r="L64">
        <v>22.17</v>
      </c>
      <c r="M64">
        <v>0</v>
      </c>
      <c r="N64">
        <v>29.08</v>
      </c>
      <c r="O64">
        <v>48.83</v>
      </c>
      <c r="P64">
        <v>63.79</v>
      </c>
      <c r="Q64">
        <v>2.8919369973190348</v>
      </c>
      <c r="R64">
        <v>2.89</v>
      </c>
      <c r="S64">
        <v>3.86</v>
      </c>
      <c r="T64">
        <v>0</v>
      </c>
      <c r="U64">
        <v>317.02</v>
      </c>
      <c r="V64">
        <v>2.8919753930280248</v>
      </c>
      <c r="W64">
        <v>5.781517857142858</v>
      </c>
      <c r="X64">
        <v>26.84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0</v>
      </c>
      <c r="AE64">
        <v>4.0356510219530666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12.803107171000788</v>
      </c>
      <c r="AL64">
        <v>5.119807228915664</v>
      </c>
      <c r="AM64">
        <v>0</v>
      </c>
      <c r="AN64">
        <v>0</v>
      </c>
      <c r="AO64">
        <v>0</v>
      </c>
      <c r="AP64">
        <v>1.4097000000000002</v>
      </c>
      <c r="AQ64">
        <v>0</v>
      </c>
      <c r="AR64">
        <v>0.16255072463768117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591.77322053059549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40.49</v>
      </c>
      <c r="L65">
        <v>22.170786365409853</v>
      </c>
      <c r="M65">
        <v>0</v>
      </c>
      <c r="N65">
        <v>29.08</v>
      </c>
      <c r="O65">
        <v>48.83</v>
      </c>
      <c r="P65">
        <v>63.79</v>
      </c>
      <c r="Q65">
        <v>2.8919369973190348</v>
      </c>
      <c r="R65">
        <v>2.8899999999999997</v>
      </c>
      <c r="S65">
        <v>3.86</v>
      </c>
      <c r="T65">
        <v>0</v>
      </c>
      <c r="U65">
        <v>317.02</v>
      </c>
      <c r="V65">
        <v>2.8916190476190473</v>
      </c>
      <c r="W65">
        <v>10.967460060199121</v>
      </c>
      <c r="X65">
        <v>30.82253976102184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0</v>
      </c>
      <c r="AE65">
        <v>4.0356510219530666</v>
      </c>
      <c r="AF65">
        <v>0</v>
      </c>
      <c r="AG65">
        <v>0</v>
      </c>
      <c r="AH65">
        <v>5.7277476240760299</v>
      </c>
      <c r="AI65">
        <v>0</v>
      </c>
      <c r="AJ65">
        <v>0</v>
      </c>
      <c r="AK65">
        <v>12.803107171000788</v>
      </c>
      <c r="AL65">
        <v>5.119807228915664</v>
      </c>
      <c r="AM65">
        <v>0</v>
      </c>
      <c r="AN65">
        <v>0</v>
      </c>
      <c r="AO65">
        <v>0</v>
      </c>
      <c r="AP65">
        <v>1.4097000000000002</v>
      </c>
      <c r="AQ65">
        <v>0</v>
      </c>
      <c r="AR65">
        <v>0.16255072463768117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606.6698801387505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40.49</v>
      </c>
      <c r="L66">
        <v>22.170652481017132</v>
      </c>
      <c r="M66">
        <v>0</v>
      </c>
      <c r="N66">
        <v>29.08</v>
      </c>
      <c r="O66">
        <v>48.83</v>
      </c>
      <c r="P66">
        <v>63.79</v>
      </c>
      <c r="Q66">
        <v>2.8919369973190348</v>
      </c>
      <c r="R66">
        <v>2.8899999999999997</v>
      </c>
      <c r="S66">
        <v>3.86</v>
      </c>
      <c r="T66">
        <v>0</v>
      </c>
      <c r="U66">
        <v>317.02</v>
      </c>
      <c r="V66">
        <v>2.8916190476190473</v>
      </c>
      <c r="W66">
        <v>11</v>
      </c>
      <c r="X66">
        <v>30.82253976102184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0</v>
      </c>
      <c r="AE66">
        <v>4.0356510219530666</v>
      </c>
      <c r="AF66">
        <v>0</v>
      </c>
      <c r="AG66">
        <v>0</v>
      </c>
      <c r="AH66">
        <v>11.45549524815206</v>
      </c>
      <c r="AI66">
        <v>0</v>
      </c>
      <c r="AJ66">
        <v>0</v>
      </c>
      <c r="AK66">
        <v>12.803107171000788</v>
      </c>
      <c r="AL66">
        <v>5.119807228915664</v>
      </c>
      <c r="AM66">
        <v>0</v>
      </c>
      <c r="AN66">
        <v>0</v>
      </c>
      <c r="AO66">
        <v>0</v>
      </c>
      <c r="AP66">
        <v>1.4097000000000002</v>
      </c>
      <c r="AQ66">
        <v>0</v>
      </c>
      <c r="AR66">
        <v>0.16255072463768117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612.43003381823473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40.49</v>
      </c>
      <c r="L67">
        <v>22.17</v>
      </c>
      <c r="M67">
        <v>0</v>
      </c>
      <c r="N67">
        <v>29.08</v>
      </c>
      <c r="O67">
        <v>48.83</v>
      </c>
      <c r="P67">
        <v>63.79</v>
      </c>
      <c r="Q67">
        <v>2.8919369973190348</v>
      </c>
      <c r="R67">
        <v>2.8899999999999997</v>
      </c>
      <c r="S67">
        <v>3.86</v>
      </c>
      <c r="T67">
        <v>0</v>
      </c>
      <c r="U67">
        <v>317.02</v>
      </c>
      <c r="V67">
        <v>5.04</v>
      </c>
      <c r="W67">
        <v>11</v>
      </c>
      <c r="X67">
        <v>30.82253976102184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0</v>
      </c>
      <c r="AE67">
        <v>8.0713020439061332</v>
      </c>
      <c r="AF67">
        <v>0</v>
      </c>
      <c r="AG67">
        <v>0</v>
      </c>
      <c r="AH67">
        <v>11.45549524815206</v>
      </c>
      <c r="AI67">
        <v>0</v>
      </c>
      <c r="AJ67">
        <v>0</v>
      </c>
      <c r="AK67">
        <v>12.803107171000788</v>
      </c>
      <c r="AL67">
        <v>5.119807228915664</v>
      </c>
      <c r="AM67">
        <v>0</v>
      </c>
      <c r="AN67">
        <v>0</v>
      </c>
      <c r="AO67">
        <v>0</v>
      </c>
      <c r="AP67">
        <v>1.4097000000000002</v>
      </c>
      <c r="AQ67">
        <v>0</v>
      </c>
      <c r="AR67">
        <v>0.16255072463768117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618.61341331155154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40.49</v>
      </c>
      <c r="L68">
        <v>22.17</v>
      </c>
      <c r="M68">
        <v>0</v>
      </c>
      <c r="N68">
        <v>29.08</v>
      </c>
      <c r="O68">
        <v>48.83</v>
      </c>
      <c r="P68">
        <v>63.79</v>
      </c>
      <c r="Q68">
        <v>2.8919369973190348</v>
      </c>
      <c r="R68">
        <v>2.8899999999999997</v>
      </c>
      <c r="S68">
        <v>3.86</v>
      </c>
      <c r="T68">
        <v>0</v>
      </c>
      <c r="U68">
        <v>317.02</v>
      </c>
      <c r="V68">
        <v>5.09</v>
      </c>
      <c r="W68">
        <v>11</v>
      </c>
      <c r="X68">
        <v>30.82253976102184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0</v>
      </c>
      <c r="AE68">
        <v>8.0713020439061332</v>
      </c>
      <c r="AF68">
        <v>0</v>
      </c>
      <c r="AG68">
        <v>0</v>
      </c>
      <c r="AH68">
        <v>11.45549524815206</v>
      </c>
      <c r="AI68">
        <v>0</v>
      </c>
      <c r="AJ68">
        <v>0</v>
      </c>
      <c r="AK68">
        <v>12.803107171000788</v>
      </c>
      <c r="AL68">
        <v>5.119807228915664</v>
      </c>
      <c r="AM68">
        <v>0</v>
      </c>
      <c r="AN68">
        <v>0</v>
      </c>
      <c r="AO68">
        <v>0</v>
      </c>
      <c r="AP68">
        <v>1.4097000000000002</v>
      </c>
      <c r="AQ68">
        <v>0</v>
      </c>
      <c r="AR68">
        <v>0.16255072463768117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618.66341331155161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40.490000000000009</v>
      </c>
      <c r="L69">
        <v>22.17</v>
      </c>
      <c r="M69">
        <v>0</v>
      </c>
      <c r="N69">
        <v>29.08</v>
      </c>
      <c r="O69">
        <v>48.83</v>
      </c>
      <c r="P69">
        <v>63.79</v>
      </c>
      <c r="Q69">
        <v>2.84</v>
      </c>
      <c r="R69">
        <v>2.8899999999999997</v>
      </c>
      <c r="S69">
        <v>3.86</v>
      </c>
      <c r="T69">
        <v>0</v>
      </c>
      <c r="U69">
        <v>317.02</v>
      </c>
      <c r="V69">
        <v>5.09</v>
      </c>
      <c r="W69">
        <v>11</v>
      </c>
      <c r="X69">
        <v>30.82253976102184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0</v>
      </c>
      <c r="AE69">
        <v>8.0713020439061332</v>
      </c>
      <c r="AF69">
        <v>0</v>
      </c>
      <c r="AG69">
        <v>0</v>
      </c>
      <c r="AH69">
        <v>11.45549524815206</v>
      </c>
      <c r="AI69">
        <v>0</v>
      </c>
      <c r="AJ69">
        <v>0</v>
      </c>
      <c r="AK69">
        <v>12.803107171000788</v>
      </c>
      <c r="AL69">
        <v>3.12877108433735</v>
      </c>
      <c r="AM69">
        <v>0</v>
      </c>
      <c r="AN69">
        <v>0</v>
      </c>
      <c r="AO69">
        <v>0</v>
      </c>
      <c r="AP69">
        <v>1.4097000000000002</v>
      </c>
      <c r="AQ69">
        <v>0</v>
      </c>
      <c r="AR69">
        <v>0.16255072463768117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616.62044016965433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40.490000000000009</v>
      </c>
      <c r="L70">
        <v>22.17</v>
      </c>
      <c r="M70">
        <v>0</v>
      </c>
      <c r="N70">
        <v>29.08</v>
      </c>
      <c r="O70">
        <v>48.83</v>
      </c>
      <c r="P70">
        <v>63.79</v>
      </c>
      <c r="Q70">
        <v>5.0325391216557289</v>
      </c>
      <c r="R70">
        <v>5.1874608610567519</v>
      </c>
      <c r="S70">
        <v>6.4600000000000009</v>
      </c>
      <c r="T70">
        <v>0</v>
      </c>
      <c r="U70">
        <v>317.02</v>
      </c>
      <c r="V70">
        <v>5.09</v>
      </c>
      <c r="W70">
        <v>11</v>
      </c>
      <c r="X70">
        <v>30.82253976102184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0</v>
      </c>
      <c r="AE70">
        <v>8.0713020439061332</v>
      </c>
      <c r="AF70">
        <v>0</v>
      </c>
      <c r="AG70">
        <v>0</v>
      </c>
      <c r="AH70">
        <v>11.45549524815206</v>
      </c>
      <c r="AI70">
        <v>0</v>
      </c>
      <c r="AJ70">
        <v>0</v>
      </c>
      <c r="AK70">
        <v>12.803107171000788</v>
      </c>
      <c r="AL70">
        <v>3.12877108433735</v>
      </c>
      <c r="AM70">
        <v>0</v>
      </c>
      <c r="AN70">
        <v>0</v>
      </c>
      <c r="AO70">
        <v>0</v>
      </c>
      <c r="AP70">
        <v>1.2573000000000003</v>
      </c>
      <c r="AQ70">
        <v>0</v>
      </c>
      <c r="AR70">
        <v>0.16255072463768117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623.55804015236674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76.570000000000007</v>
      </c>
      <c r="L71">
        <v>41.870991874541012</v>
      </c>
      <c r="M71">
        <v>0</v>
      </c>
      <c r="N71">
        <v>29.08</v>
      </c>
      <c r="O71">
        <v>48.83</v>
      </c>
      <c r="P71">
        <v>63.79</v>
      </c>
      <c r="Q71">
        <v>5.0325391216557289</v>
      </c>
      <c r="R71">
        <v>5.1874608610567519</v>
      </c>
      <c r="S71">
        <v>6.4600000000000009</v>
      </c>
      <c r="T71">
        <v>0</v>
      </c>
      <c r="U71">
        <v>317.02</v>
      </c>
      <c r="V71">
        <v>5.09</v>
      </c>
      <c r="W71">
        <v>11</v>
      </c>
      <c r="X71">
        <v>30.82253976102184</v>
      </c>
      <c r="Y71">
        <v>0</v>
      </c>
      <c r="Z71">
        <v>0</v>
      </c>
      <c r="AA71">
        <v>2.9005086732301932</v>
      </c>
      <c r="AB71">
        <v>0.58677119279819967</v>
      </c>
      <c r="AC71">
        <v>0</v>
      </c>
      <c r="AD71">
        <v>2.2349735049205148</v>
      </c>
      <c r="AE71">
        <v>8.0713020439061332</v>
      </c>
      <c r="AF71">
        <v>0</v>
      </c>
      <c r="AG71">
        <v>0</v>
      </c>
      <c r="AH71">
        <v>17.183242872228092</v>
      </c>
      <c r="AI71">
        <v>0</v>
      </c>
      <c r="AJ71">
        <v>0</v>
      </c>
      <c r="AK71">
        <v>12.803107171000788</v>
      </c>
      <c r="AL71">
        <v>3.12877108433735</v>
      </c>
      <c r="AM71">
        <v>0</v>
      </c>
      <c r="AN71">
        <v>0</v>
      </c>
      <c r="AO71">
        <v>0</v>
      </c>
      <c r="AP71">
        <v>1.2573000000000003</v>
      </c>
      <c r="AQ71">
        <v>0</v>
      </c>
      <c r="AR71">
        <v>0.16255072463768117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690.2022618291345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79.132402976009729</v>
      </c>
      <c r="L72">
        <v>41.870991874541012</v>
      </c>
      <c r="M72">
        <v>0</v>
      </c>
      <c r="N72">
        <v>29.08</v>
      </c>
      <c r="O72">
        <v>48.83</v>
      </c>
      <c r="P72">
        <v>63.79</v>
      </c>
      <c r="Q72">
        <v>5.0325391216557289</v>
      </c>
      <c r="R72">
        <v>5.1874608610567519</v>
      </c>
      <c r="S72">
        <v>6.4600000000000009</v>
      </c>
      <c r="T72">
        <v>0</v>
      </c>
      <c r="U72">
        <v>317.02</v>
      </c>
      <c r="V72">
        <v>5.09</v>
      </c>
      <c r="W72">
        <v>11</v>
      </c>
      <c r="X72">
        <v>30.82253976102184</v>
      </c>
      <c r="Y72">
        <v>0</v>
      </c>
      <c r="Z72">
        <v>0.26923999999999998</v>
      </c>
      <c r="AA72">
        <v>6.651867088607597</v>
      </c>
      <c r="AB72">
        <v>1.9584441110277573</v>
      </c>
      <c r="AC72">
        <v>2.3695005497094388</v>
      </c>
      <c r="AD72">
        <v>4.4724867524602567</v>
      </c>
      <c r="AE72">
        <v>8.0713020439061332</v>
      </c>
      <c r="AF72">
        <v>0</v>
      </c>
      <c r="AG72">
        <v>0</v>
      </c>
      <c r="AH72">
        <v>22.91099049630412</v>
      </c>
      <c r="AI72">
        <v>0</v>
      </c>
      <c r="AJ72">
        <v>0</v>
      </c>
      <c r="AK72">
        <v>12.803107171000788</v>
      </c>
      <c r="AL72">
        <v>3.12877108433735</v>
      </c>
      <c r="AM72">
        <v>0</v>
      </c>
      <c r="AN72">
        <v>0</v>
      </c>
      <c r="AO72">
        <v>0</v>
      </c>
      <c r="AP72">
        <v>1.2573000000000003</v>
      </c>
      <c r="AQ72">
        <v>0</v>
      </c>
      <c r="AR72">
        <v>0.16255072463768117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708.4916975600762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79.132402976009729</v>
      </c>
      <c r="L73">
        <v>41.870991874541012</v>
      </c>
      <c r="M73">
        <v>0</v>
      </c>
      <c r="N73">
        <v>29.08</v>
      </c>
      <c r="O73">
        <v>48.83</v>
      </c>
      <c r="P73">
        <v>63.79</v>
      </c>
      <c r="Q73">
        <v>5.0325391216557289</v>
      </c>
      <c r="R73">
        <v>5.1874608610567519</v>
      </c>
      <c r="S73">
        <v>6.4600000000000009</v>
      </c>
      <c r="T73">
        <v>0</v>
      </c>
      <c r="U73">
        <v>317.02</v>
      </c>
      <c r="V73">
        <v>5.09</v>
      </c>
      <c r="W73">
        <v>11</v>
      </c>
      <c r="X73">
        <v>30.82253976102184</v>
      </c>
      <c r="Y73">
        <v>0</v>
      </c>
      <c r="Z73">
        <v>1.5976599999999999</v>
      </c>
      <c r="AA73">
        <v>10.321950304735116</v>
      </c>
      <c r="AB73">
        <v>3.225971492873219</v>
      </c>
      <c r="AC73">
        <v>4.7390010994188776</v>
      </c>
      <c r="AD73">
        <v>6.71</v>
      </c>
      <c r="AE73">
        <v>8.0713020439061332</v>
      </c>
      <c r="AF73">
        <v>0</v>
      </c>
      <c r="AG73">
        <v>0</v>
      </c>
      <c r="AH73">
        <v>28.63873812038015</v>
      </c>
      <c r="AI73">
        <v>0</v>
      </c>
      <c r="AJ73">
        <v>0</v>
      </c>
      <c r="AK73">
        <v>12.803107171000788</v>
      </c>
      <c r="AL73">
        <v>3.12877108433735</v>
      </c>
      <c r="AM73">
        <v>1.2903885971492874</v>
      </c>
      <c r="AN73">
        <v>0</v>
      </c>
      <c r="AO73">
        <v>0</v>
      </c>
      <c r="AP73">
        <v>1.2573000000000003</v>
      </c>
      <c r="AQ73">
        <v>0</v>
      </c>
      <c r="AR73">
        <v>8.6507463768115933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734.87107382869783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79.132402976009729</v>
      </c>
      <c r="L74">
        <v>41.870991874541012</v>
      </c>
      <c r="M74">
        <v>0</v>
      </c>
      <c r="N74">
        <v>29.08</v>
      </c>
      <c r="O74">
        <v>48.83</v>
      </c>
      <c r="P74">
        <v>63.79</v>
      </c>
      <c r="Q74">
        <v>5.0325391216557289</v>
      </c>
      <c r="R74">
        <v>5.1874608610567519</v>
      </c>
      <c r="S74">
        <v>6.4600000000000009</v>
      </c>
      <c r="T74">
        <v>0</v>
      </c>
      <c r="U74">
        <v>317.02</v>
      </c>
      <c r="V74">
        <v>5.09</v>
      </c>
      <c r="W74">
        <v>11</v>
      </c>
      <c r="X74">
        <v>30.82253976102184</v>
      </c>
      <c r="Y74">
        <v>0</v>
      </c>
      <c r="Z74">
        <v>4.7904400000000003</v>
      </c>
      <c r="AA74">
        <v>10.321950304735116</v>
      </c>
      <c r="AB74">
        <v>9.675374343585899</v>
      </c>
      <c r="AC74">
        <v>7.1161206219569646</v>
      </c>
      <c r="AD74">
        <v>8.9500529901589712</v>
      </c>
      <c r="AE74">
        <v>12.104413323239969</v>
      </c>
      <c r="AF74">
        <v>0</v>
      </c>
      <c r="AG74">
        <v>0</v>
      </c>
      <c r="AH74">
        <v>34.366485744456185</v>
      </c>
      <c r="AI74">
        <v>0</v>
      </c>
      <c r="AJ74">
        <v>0</v>
      </c>
      <c r="AK74">
        <v>12.803107171000788</v>
      </c>
      <c r="AL74">
        <v>3.12877108433735</v>
      </c>
      <c r="AM74">
        <v>2.5807771942985749</v>
      </c>
      <c r="AN74">
        <v>0</v>
      </c>
      <c r="AO74">
        <v>0</v>
      </c>
      <c r="AP74">
        <v>1.2573000000000003</v>
      </c>
      <c r="AQ74">
        <v>0</v>
      </c>
      <c r="AR74">
        <v>8.6507463768115933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760.18167669266666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79.132402976009729</v>
      </c>
      <c r="L75">
        <v>41.870991874541012</v>
      </c>
      <c r="M75">
        <v>0</v>
      </c>
      <c r="N75">
        <v>29.08</v>
      </c>
      <c r="O75">
        <v>48.83</v>
      </c>
      <c r="P75">
        <v>63.79</v>
      </c>
      <c r="Q75">
        <v>5.0325391216557289</v>
      </c>
      <c r="R75">
        <v>5.1874608610567519</v>
      </c>
      <c r="S75">
        <v>6.4600000000000009</v>
      </c>
      <c r="T75">
        <v>0</v>
      </c>
      <c r="U75">
        <v>317.02</v>
      </c>
      <c r="V75">
        <v>5.09</v>
      </c>
      <c r="W75">
        <v>11</v>
      </c>
      <c r="X75">
        <v>30.82253976102184</v>
      </c>
      <c r="Y75">
        <v>0</v>
      </c>
      <c r="Z75">
        <v>4.7904400000000003</v>
      </c>
      <c r="AA75">
        <v>10.321950304735116</v>
      </c>
      <c r="AB75">
        <v>9.675374343585899</v>
      </c>
      <c r="AC75">
        <v>7.1161206219569646</v>
      </c>
      <c r="AD75">
        <v>8.9500529901589712</v>
      </c>
      <c r="AE75">
        <v>12.104413323239969</v>
      </c>
      <c r="AF75">
        <v>0</v>
      </c>
      <c r="AG75">
        <v>0</v>
      </c>
      <c r="AH75">
        <v>34.366485744456185</v>
      </c>
      <c r="AI75">
        <v>0</v>
      </c>
      <c r="AJ75">
        <v>0</v>
      </c>
      <c r="AK75">
        <v>12.803107171000788</v>
      </c>
      <c r="AL75">
        <v>3.4157444061962137</v>
      </c>
      <c r="AM75">
        <v>2.5807771942985749</v>
      </c>
      <c r="AN75">
        <v>0</v>
      </c>
      <c r="AO75">
        <v>0</v>
      </c>
      <c r="AP75">
        <v>1.2573000000000003</v>
      </c>
      <c r="AQ75">
        <v>0</v>
      </c>
      <c r="AR75">
        <v>0.40637681159420291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752.22428044930814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79.132402976009729</v>
      </c>
      <c r="L76">
        <v>41.870991874541012</v>
      </c>
      <c r="M76">
        <v>0</v>
      </c>
      <c r="N76">
        <v>29.08</v>
      </c>
      <c r="O76">
        <v>48.83</v>
      </c>
      <c r="P76">
        <v>63.79</v>
      </c>
      <c r="Q76">
        <v>5.0325391216557289</v>
      </c>
      <c r="R76">
        <v>5.1874608610567519</v>
      </c>
      <c r="S76">
        <v>6.4600000000000009</v>
      </c>
      <c r="T76">
        <v>0</v>
      </c>
      <c r="U76">
        <v>317.02</v>
      </c>
      <c r="V76">
        <v>5.09</v>
      </c>
      <c r="W76">
        <v>11</v>
      </c>
      <c r="X76">
        <v>30.82253976102184</v>
      </c>
      <c r="Y76">
        <v>0</v>
      </c>
      <c r="Z76">
        <v>4.7904400000000003</v>
      </c>
      <c r="AA76">
        <v>10.321950304735116</v>
      </c>
      <c r="AB76">
        <v>9.675374343585899</v>
      </c>
      <c r="AC76">
        <v>7.1161206219569646</v>
      </c>
      <c r="AD76">
        <v>8.9500529901589712</v>
      </c>
      <c r="AE76">
        <v>12.104413323239969</v>
      </c>
      <c r="AF76">
        <v>0</v>
      </c>
      <c r="AG76">
        <v>0</v>
      </c>
      <c r="AH76">
        <v>34.366485744456185</v>
      </c>
      <c r="AI76">
        <v>0</v>
      </c>
      <c r="AJ76">
        <v>0</v>
      </c>
      <c r="AK76">
        <v>12.803107171000788</v>
      </c>
      <c r="AL76">
        <v>17.071103270223755</v>
      </c>
      <c r="AM76">
        <v>2.5807771942985749</v>
      </c>
      <c r="AN76">
        <v>0</v>
      </c>
      <c r="AO76">
        <v>0</v>
      </c>
      <c r="AP76">
        <v>2.9184600000000005</v>
      </c>
      <c r="AQ76">
        <v>0</v>
      </c>
      <c r="AR76">
        <v>0.16255072463768117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767.29697322637901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79.132402976009729</v>
      </c>
      <c r="L77">
        <v>41.870991874541012</v>
      </c>
      <c r="M77">
        <v>0</v>
      </c>
      <c r="N77">
        <v>29.08</v>
      </c>
      <c r="O77">
        <v>48.83</v>
      </c>
      <c r="P77">
        <v>63.79</v>
      </c>
      <c r="Q77">
        <v>4.47</v>
      </c>
      <c r="R77">
        <v>5.1874608610567519</v>
      </c>
      <c r="S77">
        <v>6.4600000000000009</v>
      </c>
      <c r="T77">
        <v>0</v>
      </c>
      <c r="U77">
        <v>317.02</v>
      </c>
      <c r="V77">
        <v>5.09</v>
      </c>
      <c r="W77">
        <v>11</v>
      </c>
      <c r="X77">
        <v>30.82253976102184</v>
      </c>
      <c r="Y77">
        <v>0</v>
      </c>
      <c r="Z77">
        <v>4.7904400000000003</v>
      </c>
      <c r="AA77">
        <v>10.321950304735116</v>
      </c>
      <c r="AB77">
        <v>9.675374343585899</v>
      </c>
      <c r="AC77">
        <v>7.1161206219569646</v>
      </c>
      <c r="AD77">
        <v>8.9500529901589712</v>
      </c>
      <c r="AE77">
        <v>12.104413323239969</v>
      </c>
      <c r="AF77">
        <v>0</v>
      </c>
      <c r="AG77">
        <v>0</v>
      </c>
      <c r="AH77">
        <v>34.366485744456185</v>
      </c>
      <c r="AI77">
        <v>0</v>
      </c>
      <c r="AJ77">
        <v>0</v>
      </c>
      <c r="AK77">
        <v>12.803107171000788</v>
      </c>
      <c r="AL77">
        <v>17.071103270223755</v>
      </c>
      <c r="AM77">
        <v>2.5807771942985749</v>
      </c>
      <c r="AN77">
        <v>0</v>
      </c>
      <c r="AO77">
        <v>0</v>
      </c>
      <c r="AP77">
        <v>1.2573000000000003</v>
      </c>
      <c r="AQ77">
        <v>0</v>
      </c>
      <c r="AR77">
        <v>0.16255072463768117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765.07327410472328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79.132402976009729</v>
      </c>
      <c r="L78">
        <v>41.870991874541012</v>
      </c>
      <c r="M78">
        <v>0</v>
      </c>
      <c r="N78">
        <v>29.08</v>
      </c>
      <c r="O78">
        <v>48.83</v>
      </c>
      <c r="P78">
        <v>63.79</v>
      </c>
      <c r="Q78">
        <v>4.0599999999999996</v>
      </c>
      <c r="R78">
        <v>5.1874608610567519</v>
      </c>
      <c r="S78">
        <v>6.4600000000000009</v>
      </c>
      <c r="T78">
        <v>0</v>
      </c>
      <c r="U78">
        <v>317.02</v>
      </c>
      <c r="V78">
        <v>5.09</v>
      </c>
      <c r="W78">
        <v>11</v>
      </c>
      <c r="X78">
        <v>30.82253976102184</v>
      </c>
      <c r="Y78">
        <v>0</v>
      </c>
      <c r="Z78">
        <v>4.7904400000000003</v>
      </c>
      <c r="AA78">
        <v>10.321950304735116</v>
      </c>
      <c r="AB78">
        <v>9.675374343585899</v>
      </c>
      <c r="AC78">
        <v>7.1161206219569646</v>
      </c>
      <c r="AD78">
        <v>8.9500529901589712</v>
      </c>
      <c r="AE78">
        <v>12.104413323239969</v>
      </c>
      <c r="AF78">
        <v>0</v>
      </c>
      <c r="AG78">
        <v>0</v>
      </c>
      <c r="AH78">
        <v>34.366485744456185</v>
      </c>
      <c r="AI78">
        <v>0.62475883739198756</v>
      </c>
      <c r="AJ78">
        <v>0</v>
      </c>
      <c r="AK78">
        <v>12.803107171000788</v>
      </c>
      <c r="AL78">
        <v>17.071103270223755</v>
      </c>
      <c r="AM78">
        <v>2.5807771942985749</v>
      </c>
      <c r="AN78">
        <v>0</v>
      </c>
      <c r="AO78">
        <v>0</v>
      </c>
      <c r="AP78">
        <v>1.2573000000000003</v>
      </c>
      <c r="AQ78">
        <v>0</v>
      </c>
      <c r="AR78">
        <v>0.16255072463768117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765.28803294211525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79.132402976009729</v>
      </c>
      <c r="L79">
        <v>41.870991874541012</v>
      </c>
      <c r="M79">
        <v>0</v>
      </c>
      <c r="N79">
        <v>29.08</v>
      </c>
      <c r="O79">
        <v>48.83</v>
      </c>
      <c r="P79">
        <v>63.79</v>
      </c>
      <c r="Q79">
        <v>4.0599999999999996</v>
      </c>
      <c r="R79">
        <v>5.1874608610567519</v>
      </c>
      <c r="S79">
        <v>6.4600000000000009</v>
      </c>
      <c r="T79">
        <v>0</v>
      </c>
      <c r="U79">
        <v>317.02</v>
      </c>
      <c r="V79">
        <v>5.09</v>
      </c>
      <c r="W79">
        <v>11</v>
      </c>
      <c r="X79">
        <v>30.82253976102184</v>
      </c>
      <c r="Y79">
        <v>0</v>
      </c>
      <c r="Z79">
        <v>4.7904400000000003</v>
      </c>
      <c r="AA79">
        <v>10.321950304735116</v>
      </c>
      <c r="AB79">
        <v>9.675374343585899</v>
      </c>
      <c r="AC79">
        <v>7.1161206219569646</v>
      </c>
      <c r="AD79">
        <v>8.9500529901589712</v>
      </c>
      <c r="AE79">
        <v>12.104413323239969</v>
      </c>
      <c r="AF79">
        <v>0</v>
      </c>
      <c r="AG79">
        <v>0</v>
      </c>
      <c r="AH79">
        <v>34.366485744456185</v>
      </c>
      <c r="AI79">
        <v>1.5568177533385705</v>
      </c>
      <c r="AJ79">
        <v>0</v>
      </c>
      <c r="AK79">
        <v>12.803107171000788</v>
      </c>
      <c r="AL79">
        <v>17.071103270223755</v>
      </c>
      <c r="AM79">
        <v>2.5807771942985749</v>
      </c>
      <c r="AN79">
        <v>0</v>
      </c>
      <c r="AO79">
        <v>0</v>
      </c>
      <c r="AP79">
        <v>2.9184600000000005</v>
      </c>
      <c r="AQ79">
        <v>0</v>
      </c>
      <c r="AR79">
        <v>0.16255072463768117</v>
      </c>
      <c r="AS79">
        <v>1.1202029438001786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767.88125185806189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79.132402976009729</v>
      </c>
      <c r="L80">
        <v>41.999999999999993</v>
      </c>
      <c r="M80">
        <v>0</v>
      </c>
      <c r="N80">
        <v>29.08</v>
      </c>
      <c r="O80">
        <v>48.83</v>
      </c>
      <c r="P80">
        <v>63.79</v>
      </c>
      <c r="Q80">
        <v>4.0599999999999996</v>
      </c>
      <c r="R80">
        <v>5.1874608610567519</v>
      </c>
      <c r="S80">
        <v>6.4600000000000009</v>
      </c>
      <c r="T80">
        <v>0</v>
      </c>
      <c r="U80">
        <v>317.02</v>
      </c>
      <c r="V80">
        <v>5.09</v>
      </c>
      <c r="W80">
        <v>11</v>
      </c>
      <c r="X80">
        <v>30.82253976102184</v>
      </c>
      <c r="Y80">
        <v>0</v>
      </c>
      <c r="Z80">
        <v>4.7904400000000003</v>
      </c>
      <c r="AA80">
        <v>10.321950304735116</v>
      </c>
      <c r="AB80">
        <v>9.675374343585899</v>
      </c>
      <c r="AC80">
        <v>7.1161206219569646</v>
      </c>
      <c r="AD80">
        <v>8.9500529901589712</v>
      </c>
      <c r="AE80">
        <v>12.104413323239969</v>
      </c>
      <c r="AF80">
        <v>0</v>
      </c>
      <c r="AG80">
        <v>0</v>
      </c>
      <c r="AH80">
        <v>34.366485744456185</v>
      </c>
      <c r="AI80">
        <v>8.104087195600945</v>
      </c>
      <c r="AJ80">
        <v>0</v>
      </c>
      <c r="AK80">
        <v>12.803107171000788</v>
      </c>
      <c r="AL80">
        <v>3.4157444061962137</v>
      </c>
      <c r="AM80">
        <v>2.5807771942985749</v>
      </c>
      <c r="AN80">
        <v>0</v>
      </c>
      <c r="AO80">
        <v>0</v>
      </c>
      <c r="AP80">
        <v>1.4097000000000002</v>
      </c>
      <c r="AQ80">
        <v>0</v>
      </c>
      <c r="AR80">
        <v>0.16255072463768117</v>
      </c>
      <c r="AS80">
        <v>1.1202029438001786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759.3934105617559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79.13</v>
      </c>
      <c r="L81">
        <v>41.999999999999993</v>
      </c>
      <c r="M81">
        <v>0</v>
      </c>
      <c r="N81">
        <v>29.08</v>
      </c>
      <c r="O81">
        <v>48.83</v>
      </c>
      <c r="P81">
        <v>63.79</v>
      </c>
      <c r="Q81">
        <v>4.0599999999999996</v>
      </c>
      <c r="R81">
        <v>5.1874608610567519</v>
      </c>
      <c r="S81">
        <v>6.4600000000000009</v>
      </c>
      <c r="T81">
        <v>0</v>
      </c>
      <c r="U81">
        <v>317.02</v>
      </c>
      <c r="V81">
        <v>5.09</v>
      </c>
      <c r="W81">
        <v>11</v>
      </c>
      <c r="X81">
        <v>30.82253976102184</v>
      </c>
      <c r="Y81">
        <v>0</v>
      </c>
      <c r="Z81">
        <v>0.8077200000000001</v>
      </c>
      <c r="AA81">
        <v>10.321950304735116</v>
      </c>
      <c r="AB81">
        <v>0.98049212303075772</v>
      </c>
      <c r="AC81">
        <v>4.7390010994188776</v>
      </c>
      <c r="AD81">
        <v>6.71</v>
      </c>
      <c r="AE81">
        <v>8.0713020439061332</v>
      </c>
      <c r="AF81">
        <v>0</v>
      </c>
      <c r="AG81">
        <v>0</v>
      </c>
      <c r="AH81">
        <v>28.63873812038015</v>
      </c>
      <c r="AI81">
        <v>8.104087195600945</v>
      </c>
      <c r="AJ81">
        <v>0</v>
      </c>
      <c r="AK81">
        <v>12.803107171000788</v>
      </c>
      <c r="AL81">
        <v>3.12877108433735</v>
      </c>
      <c r="AM81">
        <v>1.2903885971492874</v>
      </c>
      <c r="AN81">
        <v>0</v>
      </c>
      <c r="AO81">
        <v>0</v>
      </c>
      <c r="AP81">
        <v>1.4097000000000002</v>
      </c>
      <c r="AQ81">
        <v>0</v>
      </c>
      <c r="AR81">
        <v>0.16255072463768117</v>
      </c>
      <c r="AS81">
        <v>1.1202029438001786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730.75801203007597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79.13</v>
      </c>
      <c r="L82">
        <v>41.999999999999993</v>
      </c>
      <c r="M82">
        <v>0</v>
      </c>
      <c r="N82">
        <v>29.08</v>
      </c>
      <c r="O82">
        <v>48.83</v>
      </c>
      <c r="P82">
        <v>63.79</v>
      </c>
      <c r="Q82">
        <v>4.0599999999999996</v>
      </c>
      <c r="R82">
        <v>5.1874608610567519</v>
      </c>
      <c r="S82">
        <v>6.4600000000000009</v>
      </c>
      <c r="T82">
        <v>0</v>
      </c>
      <c r="U82">
        <v>317.02</v>
      </c>
      <c r="V82">
        <v>5.09</v>
      </c>
      <c r="W82">
        <v>11</v>
      </c>
      <c r="X82">
        <v>30.82253976102184</v>
      </c>
      <c r="Y82">
        <v>0</v>
      </c>
      <c r="Z82">
        <v>0</v>
      </c>
      <c r="AA82">
        <v>6.651867088607597</v>
      </c>
      <c r="AB82">
        <v>0.49024606151537886</v>
      </c>
      <c r="AC82">
        <v>2.3695005497094388</v>
      </c>
      <c r="AD82">
        <v>4.4724867524602567</v>
      </c>
      <c r="AE82">
        <v>8.0713020439061332</v>
      </c>
      <c r="AF82">
        <v>0</v>
      </c>
      <c r="AG82">
        <v>0</v>
      </c>
      <c r="AH82">
        <v>22.91099049630412</v>
      </c>
      <c r="AI82">
        <v>8.104087195600945</v>
      </c>
      <c r="AJ82">
        <v>0</v>
      </c>
      <c r="AK82">
        <v>12.803107171000788</v>
      </c>
      <c r="AL82">
        <v>3.12877108433735</v>
      </c>
      <c r="AM82">
        <v>0</v>
      </c>
      <c r="AN82">
        <v>0</v>
      </c>
      <c r="AO82">
        <v>0</v>
      </c>
      <c r="AP82">
        <v>1.4097000000000002</v>
      </c>
      <c r="AQ82">
        <v>0</v>
      </c>
      <c r="AR82">
        <v>0.16255072463768117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714.16481273395834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57.848109477124183</v>
      </c>
      <c r="L83">
        <v>42</v>
      </c>
      <c r="M83">
        <v>0</v>
      </c>
      <c r="N83">
        <v>29.08</v>
      </c>
      <c r="O83">
        <v>48.83</v>
      </c>
      <c r="P83">
        <v>63.79</v>
      </c>
      <c r="Q83">
        <v>4.0599999999999996</v>
      </c>
      <c r="R83">
        <v>5.19</v>
      </c>
      <c r="S83">
        <v>6.7</v>
      </c>
      <c r="T83">
        <v>0</v>
      </c>
      <c r="U83">
        <v>317.02</v>
      </c>
      <c r="V83">
        <v>5.089999999999999</v>
      </c>
      <c r="W83">
        <v>11</v>
      </c>
      <c r="X83">
        <v>30.82253976102184</v>
      </c>
      <c r="Y83">
        <v>0</v>
      </c>
      <c r="Z83">
        <v>0</v>
      </c>
      <c r="AA83">
        <v>2.9005086732301932</v>
      </c>
      <c r="AB83">
        <v>0.49024606151537886</v>
      </c>
      <c r="AC83">
        <v>0</v>
      </c>
      <c r="AD83">
        <v>2.2349735049205148</v>
      </c>
      <c r="AE83">
        <v>8.0713020439061332</v>
      </c>
      <c r="AF83">
        <v>0</v>
      </c>
      <c r="AG83">
        <v>0</v>
      </c>
      <c r="AH83">
        <v>22.91099049630412</v>
      </c>
      <c r="AI83">
        <v>8.104087195600945</v>
      </c>
      <c r="AJ83">
        <v>0</v>
      </c>
      <c r="AK83">
        <v>12.803107171000788</v>
      </c>
      <c r="AL83">
        <v>0.57140705679862314</v>
      </c>
      <c r="AM83">
        <v>0</v>
      </c>
      <c r="AN83">
        <v>0</v>
      </c>
      <c r="AO83">
        <v>0</v>
      </c>
      <c r="AP83">
        <v>1.4097000000000002</v>
      </c>
      <c r="AQ83">
        <v>0</v>
      </c>
      <c r="AR83">
        <v>8.6507463768115933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690.69792076203464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57.848109477124183</v>
      </c>
      <c r="L84">
        <v>42</v>
      </c>
      <c r="M84">
        <v>0</v>
      </c>
      <c r="N84">
        <v>29.08</v>
      </c>
      <c r="O84">
        <v>48.83</v>
      </c>
      <c r="P84">
        <v>63.79</v>
      </c>
      <c r="Q84">
        <v>4.0599999999999996</v>
      </c>
      <c r="R84">
        <v>5.19</v>
      </c>
      <c r="S84">
        <v>6.4600000000000009</v>
      </c>
      <c r="T84">
        <v>0</v>
      </c>
      <c r="U84">
        <v>317.02</v>
      </c>
      <c r="V84">
        <v>5.09</v>
      </c>
      <c r="W84">
        <v>11</v>
      </c>
      <c r="X84">
        <v>30.82253976102184</v>
      </c>
      <c r="Y84">
        <v>0</v>
      </c>
      <c r="Z84">
        <v>0</v>
      </c>
      <c r="AA84">
        <v>0</v>
      </c>
      <c r="AB84">
        <v>0.49024606151537886</v>
      </c>
      <c r="AC84">
        <v>0</v>
      </c>
      <c r="AD84">
        <v>2.2349735049205148</v>
      </c>
      <c r="AE84">
        <v>8.0713020439061332</v>
      </c>
      <c r="AF84">
        <v>0</v>
      </c>
      <c r="AG84">
        <v>0</v>
      </c>
      <c r="AH84">
        <v>22.91099049630412</v>
      </c>
      <c r="AI84">
        <v>8.104087195600945</v>
      </c>
      <c r="AJ84">
        <v>0</v>
      </c>
      <c r="AK84">
        <v>12.803107171000788</v>
      </c>
      <c r="AL84">
        <v>0.57140705679862314</v>
      </c>
      <c r="AM84">
        <v>0</v>
      </c>
      <c r="AN84">
        <v>0</v>
      </c>
      <c r="AO84">
        <v>0</v>
      </c>
      <c r="AP84">
        <v>1.4097000000000002</v>
      </c>
      <c r="AQ84">
        <v>0</v>
      </c>
      <c r="AR84">
        <v>8.6507463768115933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687.55741208880443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40.49</v>
      </c>
      <c r="L85">
        <v>42</v>
      </c>
      <c r="M85">
        <v>0</v>
      </c>
      <c r="N85">
        <v>29.08</v>
      </c>
      <c r="O85">
        <v>48.83</v>
      </c>
      <c r="P85">
        <v>66.31</v>
      </c>
      <c r="Q85">
        <v>4.1428769979152182</v>
      </c>
      <c r="R85">
        <v>5.19</v>
      </c>
      <c r="S85">
        <v>6.4600000000000009</v>
      </c>
      <c r="T85">
        <v>0</v>
      </c>
      <c r="U85">
        <v>317.02</v>
      </c>
      <c r="V85">
        <v>5.09</v>
      </c>
      <c r="W85">
        <v>11</v>
      </c>
      <c r="X85">
        <v>30.82253976102184</v>
      </c>
      <c r="Y85">
        <v>0</v>
      </c>
      <c r="Z85">
        <v>0</v>
      </c>
      <c r="AA85">
        <v>0</v>
      </c>
      <c r="AB85">
        <v>0.49024606151537886</v>
      </c>
      <c r="AC85">
        <v>0</v>
      </c>
      <c r="AD85">
        <v>2.2349735049205148</v>
      </c>
      <c r="AE85">
        <v>8.0713020439061332</v>
      </c>
      <c r="AF85">
        <v>0</v>
      </c>
      <c r="AG85">
        <v>0</v>
      </c>
      <c r="AH85">
        <v>17.183242872228092</v>
      </c>
      <c r="AI85">
        <v>8.104087195600945</v>
      </c>
      <c r="AJ85">
        <v>0</v>
      </c>
      <c r="AK85">
        <v>12.803107171000788</v>
      </c>
      <c r="AL85">
        <v>0.57140705679862314</v>
      </c>
      <c r="AM85">
        <v>0</v>
      </c>
      <c r="AN85">
        <v>0</v>
      </c>
      <c r="AO85">
        <v>0</v>
      </c>
      <c r="AP85">
        <v>1.4097000000000002</v>
      </c>
      <c r="AQ85">
        <v>0</v>
      </c>
      <c r="AR85">
        <v>0.40637681159420291</v>
      </c>
      <c r="AS85">
        <v>1.1202029438001786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658.83006242030206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40.49</v>
      </c>
      <c r="L86">
        <v>42</v>
      </c>
      <c r="M86">
        <v>0</v>
      </c>
      <c r="N86">
        <v>29.08</v>
      </c>
      <c r="O86">
        <v>48.83</v>
      </c>
      <c r="P86">
        <v>66.749999999999986</v>
      </c>
      <c r="Q86">
        <v>4.2029186935371792</v>
      </c>
      <c r="R86">
        <v>5.19</v>
      </c>
      <c r="S86">
        <v>6.4600000000000009</v>
      </c>
      <c r="T86">
        <v>0</v>
      </c>
      <c r="U86">
        <v>317.02</v>
      </c>
      <c r="V86">
        <v>5.09</v>
      </c>
      <c r="W86">
        <v>11</v>
      </c>
      <c r="X86">
        <v>30.82253976102184</v>
      </c>
      <c r="Y86">
        <v>0</v>
      </c>
      <c r="Z86">
        <v>0</v>
      </c>
      <c r="AA86">
        <v>0</v>
      </c>
      <c r="AB86">
        <v>0.49024606151537886</v>
      </c>
      <c r="AC86">
        <v>0</v>
      </c>
      <c r="AD86">
        <v>2.2349735049205148</v>
      </c>
      <c r="AE86">
        <v>8.0713020439061332</v>
      </c>
      <c r="AF86">
        <v>0</v>
      </c>
      <c r="AG86">
        <v>0</v>
      </c>
      <c r="AH86">
        <v>17.183242872228092</v>
      </c>
      <c r="AI86">
        <v>1.2469780047132759</v>
      </c>
      <c r="AJ86">
        <v>0</v>
      </c>
      <c r="AK86">
        <v>12.803107171000788</v>
      </c>
      <c r="AL86">
        <v>0.57140705679862314</v>
      </c>
      <c r="AM86">
        <v>0</v>
      </c>
      <c r="AN86">
        <v>0</v>
      </c>
      <c r="AO86">
        <v>0</v>
      </c>
      <c r="AP86">
        <v>1.4097000000000002</v>
      </c>
      <c r="AQ86">
        <v>0</v>
      </c>
      <c r="AR86">
        <v>0.16255072463768117</v>
      </c>
      <c r="AS86">
        <v>1.1202029438001786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652.22916883807966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40.49</v>
      </c>
      <c r="L87">
        <v>42</v>
      </c>
      <c r="M87">
        <v>0</v>
      </c>
      <c r="N87">
        <v>29.08</v>
      </c>
      <c r="O87">
        <v>48.83</v>
      </c>
      <c r="P87">
        <v>66.749999999999986</v>
      </c>
      <c r="Q87">
        <v>4.0599999999999996</v>
      </c>
      <c r="R87">
        <v>5.1874608610567519</v>
      </c>
      <c r="S87">
        <v>6.4600000000000009</v>
      </c>
      <c r="T87">
        <v>0</v>
      </c>
      <c r="U87">
        <v>317.02</v>
      </c>
      <c r="V87">
        <v>5.09</v>
      </c>
      <c r="W87">
        <v>11</v>
      </c>
      <c r="X87">
        <v>30.82253976102184</v>
      </c>
      <c r="Y87">
        <v>0</v>
      </c>
      <c r="Z87">
        <v>0</v>
      </c>
      <c r="AA87">
        <v>0</v>
      </c>
      <c r="AB87">
        <v>0.49024606151537886</v>
      </c>
      <c r="AC87">
        <v>0</v>
      </c>
      <c r="AD87">
        <v>2.2349735049205148</v>
      </c>
      <c r="AE87">
        <v>8.0713020439061332</v>
      </c>
      <c r="AF87">
        <v>0</v>
      </c>
      <c r="AG87">
        <v>0</v>
      </c>
      <c r="AH87">
        <v>17.183242872228092</v>
      </c>
      <c r="AI87">
        <v>0.62475883739198756</v>
      </c>
      <c r="AJ87">
        <v>0</v>
      </c>
      <c r="AK87">
        <v>12.803107171000788</v>
      </c>
      <c r="AL87">
        <v>0.57140705679862314</v>
      </c>
      <c r="AM87">
        <v>0</v>
      </c>
      <c r="AN87">
        <v>0</v>
      </c>
      <c r="AO87">
        <v>0</v>
      </c>
      <c r="AP87">
        <v>1.4097000000000002</v>
      </c>
      <c r="AQ87">
        <v>0</v>
      </c>
      <c r="AR87">
        <v>0.16255072463768117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651.46149183827799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40.49</v>
      </c>
      <c r="L88">
        <v>42</v>
      </c>
      <c r="M88">
        <v>0</v>
      </c>
      <c r="N88">
        <v>29.08</v>
      </c>
      <c r="O88">
        <v>48.83</v>
      </c>
      <c r="P88">
        <v>66.749999999999986</v>
      </c>
      <c r="Q88">
        <v>4.0599999999999996</v>
      </c>
      <c r="R88">
        <v>5.1874608610567519</v>
      </c>
      <c r="S88">
        <v>6.4600000000000009</v>
      </c>
      <c r="T88">
        <v>0</v>
      </c>
      <c r="U88">
        <v>317.02</v>
      </c>
      <c r="V88">
        <v>5.09</v>
      </c>
      <c r="W88">
        <v>11</v>
      </c>
      <c r="X88">
        <v>30.82253976102184</v>
      </c>
      <c r="Y88">
        <v>0</v>
      </c>
      <c r="Z88">
        <v>0</v>
      </c>
      <c r="AA88">
        <v>0</v>
      </c>
      <c r="AB88">
        <v>0.49024606151537886</v>
      </c>
      <c r="AC88">
        <v>0</v>
      </c>
      <c r="AD88">
        <v>2.2349735049205148</v>
      </c>
      <c r="AE88">
        <v>8.0713020439061332</v>
      </c>
      <c r="AF88">
        <v>0</v>
      </c>
      <c r="AG88">
        <v>0</v>
      </c>
      <c r="AH88">
        <v>11.45549524815206</v>
      </c>
      <c r="AI88">
        <v>0</v>
      </c>
      <c r="AJ88">
        <v>0</v>
      </c>
      <c r="AK88">
        <v>12.803107171000788</v>
      </c>
      <c r="AL88">
        <v>0.57140705679862314</v>
      </c>
      <c r="AM88">
        <v>0</v>
      </c>
      <c r="AN88">
        <v>0</v>
      </c>
      <c r="AO88">
        <v>0</v>
      </c>
      <c r="AP88">
        <v>1.4097000000000002</v>
      </c>
      <c r="AQ88">
        <v>0</v>
      </c>
      <c r="AR88">
        <v>0.16255072463768117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645.10898537680998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40.49</v>
      </c>
      <c r="L89">
        <v>42</v>
      </c>
      <c r="M89">
        <v>0</v>
      </c>
      <c r="N89">
        <v>29.08</v>
      </c>
      <c r="O89">
        <v>48.83</v>
      </c>
      <c r="P89">
        <v>66.749999999999986</v>
      </c>
      <c r="Q89">
        <v>4.0599999999999996</v>
      </c>
      <c r="R89">
        <v>5.1874608610567519</v>
      </c>
      <c r="S89">
        <v>6.4600000000000009</v>
      </c>
      <c r="T89">
        <v>0</v>
      </c>
      <c r="U89">
        <v>317.02</v>
      </c>
      <c r="V89">
        <v>5.09</v>
      </c>
      <c r="W89">
        <v>11</v>
      </c>
      <c r="X89">
        <v>33.232539743197798</v>
      </c>
      <c r="Y89">
        <v>0</v>
      </c>
      <c r="Z89">
        <v>0</v>
      </c>
      <c r="AA89">
        <v>0</v>
      </c>
      <c r="AB89">
        <v>0.49024606151537886</v>
      </c>
      <c r="AC89">
        <v>0</v>
      </c>
      <c r="AD89">
        <v>2.2349735049205148</v>
      </c>
      <c r="AE89">
        <v>8.0713020439061332</v>
      </c>
      <c r="AF89">
        <v>0</v>
      </c>
      <c r="AG89">
        <v>0</v>
      </c>
      <c r="AH89">
        <v>11.45549524815206</v>
      </c>
      <c r="AI89">
        <v>0</v>
      </c>
      <c r="AJ89">
        <v>0</v>
      </c>
      <c r="AK89">
        <v>12.803107171000788</v>
      </c>
      <c r="AL89">
        <v>0.57140705679862314</v>
      </c>
      <c r="AM89">
        <v>0</v>
      </c>
      <c r="AN89">
        <v>0</v>
      </c>
      <c r="AO89">
        <v>0</v>
      </c>
      <c r="AP89">
        <v>1.4097000000000002</v>
      </c>
      <c r="AQ89">
        <v>0</v>
      </c>
      <c r="AR89">
        <v>0.16255072463768117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647.5189853589859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40.49</v>
      </c>
      <c r="L90">
        <v>42</v>
      </c>
      <c r="M90">
        <v>0</v>
      </c>
      <c r="N90">
        <v>29.08</v>
      </c>
      <c r="O90">
        <v>48.83</v>
      </c>
      <c r="P90">
        <v>66.749999999999986</v>
      </c>
      <c r="Q90">
        <v>4.0599999999999996</v>
      </c>
      <c r="R90">
        <v>5.1874608610567519</v>
      </c>
      <c r="S90">
        <v>6.4600000000000009</v>
      </c>
      <c r="T90">
        <v>0</v>
      </c>
      <c r="U90">
        <v>317.02</v>
      </c>
      <c r="V90">
        <v>5.09</v>
      </c>
      <c r="W90">
        <v>11</v>
      </c>
      <c r="X90">
        <v>34.422540221402215</v>
      </c>
      <c r="Y90">
        <v>0</v>
      </c>
      <c r="Z90">
        <v>0</v>
      </c>
      <c r="AA90">
        <v>0</v>
      </c>
      <c r="AB90">
        <v>0.49024606151537886</v>
      </c>
      <c r="AC90">
        <v>0</v>
      </c>
      <c r="AD90">
        <v>2.2349735049205148</v>
      </c>
      <c r="AE90">
        <v>8.0713020439061332</v>
      </c>
      <c r="AF90">
        <v>0</v>
      </c>
      <c r="AG90">
        <v>0</v>
      </c>
      <c r="AH90">
        <v>5.7277476240760299</v>
      </c>
      <c r="AI90">
        <v>0</v>
      </c>
      <c r="AJ90">
        <v>0</v>
      </c>
      <c r="AK90">
        <v>12.803107171000788</v>
      </c>
      <c r="AL90">
        <v>0.57140705679862314</v>
      </c>
      <c r="AM90">
        <v>0</v>
      </c>
      <c r="AN90">
        <v>0</v>
      </c>
      <c r="AO90">
        <v>0</v>
      </c>
      <c r="AP90">
        <v>1.4097000000000002</v>
      </c>
      <c r="AQ90">
        <v>0</v>
      </c>
      <c r="AR90">
        <v>0.16255072463768117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642.98123821311435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40.49</v>
      </c>
      <c r="L91">
        <v>42</v>
      </c>
      <c r="M91">
        <v>0</v>
      </c>
      <c r="N91">
        <v>29.08</v>
      </c>
      <c r="O91">
        <v>48.83</v>
      </c>
      <c r="P91">
        <v>66.749999999999986</v>
      </c>
      <c r="Q91">
        <v>4.0599999999999996</v>
      </c>
      <c r="R91">
        <v>5.19</v>
      </c>
      <c r="S91">
        <v>6.6370528184642694</v>
      </c>
      <c r="T91">
        <v>0</v>
      </c>
      <c r="U91">
        <v>317.02</v>
      </c>
      <c r="V91">
        <v>5.09</v>
      </c>
      <c r="W91">
        <v>11</v>
      </c>
      <c r="X91">
        <v>34.422540221402215</v>
      </c>
      <c r="Y91">
        <v>0</v>
      </c>
      <c r="Z91">
        <v>0</v>
      </c>
      <c r="AA91">
        <v>0</v>
      </c>
      <c r="AB91">
        <v>0.49024606151537886</v>
      </c>
      <c r="AC91">
        <v>0</v>
      </c>
      <c r="AD91">
        <v>2.2349735049205148</v>
      </c>
      <c r="AE91">
        <v>4.0356510219530666</v>
      </c>
      <c r="AF91">
        <v>0</v>
      </c>
      <c r="AG91">
        <v>0</v>
      </c>
      <c r="AH91">
        <v>5.7277476240760299</v>
      </c>
      <c r="AI91">
        <v>0</v>
      </c>
      <c r="AJ91">
        <v>0</v>
      </c>
      <c r="AK91">
        <v>12.803107171000788</v>
      </c>
      <c r="AL91">
        <v>0.57140705679862314</v>
      </c>
      <c r="AM91">
        <v>0</v>
      </c>
      <c r="AN91">
        <v>0</v>
      </c>
      <c r="AO91">
        <v>0</v>
      </c>
      <c r="AP91">
        <v>1.4097000000000002</v>
      </c>
      <c r="AQ91">
        <v>0</v>
      </c>
      <c r="AR91">
        <v>0.16255072463768117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639.12517914856869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40.49</v>
      </c>
      <c r="L92">
        <v>42</v>
      </c>
      <c r="M92">
        <v>0</v>
      </c>
      <c r="N92">
        <v>29.08</v>
      </c>
      <c r="O92">
        <v>48.83</v>
      </c>
      <c r="P92">
        <v>66.749999999999986</v>
      </c>
      <c r="Q92">
        <v>4.1428769979152182</v>
      </c>
      <c r="R92">
        <v>5.19</v>
      </c>
      <c r="S92">
        <v>6.4600000000000009</v>
      </c>
      <c r="T92">
        <v>0</v>
      </c>
      <c r="U92">
        <v>317.02</v>
      </c>
      <c r="V92">
        <v>5.09</v>
      </c>
      <c r="W92">
        <v>11</v>
      </c>
      <c r="X92">
        <v>34.422540221402215</v>
      </c>
      <c r="Y92">
        <v>0</v>
      </c>
      <c r="Z92">
        <v>0</v>
      </c>
      <c r="AA92">
        <v>0</v>
      </c>
      <c r="AB92">
        <v>0.49024606151537886</v>
      </c>
      <c r="AC92">
        <v>0</v>
      </c>
      <c r="AD92">
        <v>2.2349735049205148</v>
      </c>
      <c r="AE92">
        <v>4.0356510219530666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12.803107171000788</v>
      </c>
      <c r="AL92">
        <v>0.57140705679862314</v>
      </c>
      <c r="AM92">
        <v>0</v>
      </c>
      <c r="AN92">
        <v>0</v>
      </c>
      <c r="AO92">
        <v>0</v>
      </c>
      <c r="AP92">
        <v>1.4097000000000002</v>
      </c>
      <c r="AQ92">
        <v>0</v>
      </c>
      <c r="AR92">
        <v>0.16255072463768117</v>
      </c>
      <c r="AS92">
        <v>4.6103590544157003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636.79341181455902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40.49</v>
      </c>
      <c r="L93">
        <v>42</v>
      </c>
      <c r="M93">
        <v>0</v>
      </c>
      <c r="N93">
        <v>29.08</v>
      </c>
      <c r="O93">
        <v>48.83</v>
      </c>
      <c r="P93">
        <v>66.749999999999986</v>
      </c>
      <c r="Q93">
        <v>4.2029186935371792</v>
      </c>
      <c r="R93">
        <v>5.19</v>
      </c>
      <c r="S93">
        <v>6.4600000000000009</v>
      </c>
      <c r="T93">
        <v>0</v>
      </c>
      <c r="U93">
        <v>317.02</v>
      </c>
      <c r="V93">
        <v>5.09</v>
      </c>
      <c r="W93">
        <v>11</v>
      </c>
      <c r="X93">
        <v>34.422540221402215</v>
      </c>
      <c r="Y93">
        <v>0</v>
      </c>
      <c r="Z93">
        <v>0</v>
      </c>
      <c r="AA93">
        <v>0</v>
      </c>
      <c r="AB93">
        <v>0.49024606151537886</v>
      </c>
      <c r="AC93">
        <v>0</v>
      </c>
      <c r="AD93">
        <v>2.2349735049205148</v>
      </c>
      <c r="AE93">
        <v>4.0356510219530666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12.803107171000788</v>
      </c>
      <c r="AL93">
        <v>3.12877108433735</v>
      </c>
      <c r="AM93">
        <v>0</v>
      </c>
      <c r="AN93">
        <v>0</v>
      </c>
      <c r="AO93">
        <v>0</v>
      </c>
      <c r="AP93">
        <v>1.4097000000000002</v>
      </c>
      <c r="AQ93">
        <v>0</v>
      </c>
      <c r="AR93">
        <v>8.6507463768115933</v>
      </c>
      <c r="AS93">
        <v>4.6103590544157003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647.89901318989371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40.49</v>
      </c>
      <c r="L94">
        <v>42</v>
      </c>
      <c r="M94">
        <v>0</v>
      </c>
      <c r="N94">
        <v>29.08</v>
      </c>
      <c r="O94">
        <v>48.83</v>
      </c>
      <c r="P94">
        <v>66.749999999999986</v>
      </c>
      <c r="Q94">
        <v>4.2429464906184853</v>
      </c>
      <c r="R94">
        <v>5.19</v>
      </c>
      <c r="S94">
        <v>6.4600000000000009</v>
      </c>
      <c r="T94">
        <v>0</v>
      </c>
      <c r="U94">
        <v>317.02</v>
      </c>
      <c r="V94">
        <v>5.09</v>
      </c>
      <c r="W94">
        <v>11</v>
      </c>
      <c r="X94">
        <v>34.422540221402215</v>
      </c>
      <c r="Y94">
        <v>0</v>
      </c>
      <c r="Z94">
        <v>0</v>
      </c>
      <c r="AA94">
        <v>0</v>
      </c>
      <c r="AB94">
        <v>0.49024606151537886</v>
      </c>
      <c r="AC94">
        <v>0</v>
      </c>
      <c r="AD94">
        <v>2.2349735049205148</v>
      </c>
      <c r="AE94">
        <v>4.0356510219530666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12.803107171000788</v>
      </c>
      <c r="AL94">
        <v>3.12877108433735</v>
      </c>
      <c r="AM94">
        <v>0</v>
      </c>
      <c r="AN94">
        <v>0</v>
      </c>
      <c r="AO94">
        <v>0</v>
      </c>
      <c r="AP94">
        <v>1.4097000000000002</v>
      </c>
      <c r="AQ94">
        <v>0</v>
      </c>
      <c r="AR94">
        <v>8.6507463768115933</v>
      </c>
      <c r="AS94">
        <v>4.6103590544157003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647.9390409869751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50.129999999999995</v>
      </c>
      <c r="L95">
        <v>42</v>
      </c>
      <c r="M95">
        <v>0</v>
      </c>
      <c r="N95">
        <v>29.08</v>
      </c>
      <c r="O95">
        <v>48.83</v>
      </c>
      <c r="P95">
        <v>66.749999999999986</v>
      </c>
      <c r="Q95">
        <v>4.2429464906184853</v>
      </c>
      <c r="R95">
        <v>5.19</v>
      </c>
      <c r="S95">
        <v>6.4600000000000009</v>
      </c>
      <c r="T95">
        <v>0</v>
      </c>
      <c r="U95">
        <v>317.02</v>
      </c>
      <c r="V95">
        <v>5.089999999999999</v>
      </c>
      <c r="W95">
        <v>11</v>
      </c>
      <c r="X95">
        <v>34.422540221402215</v>
      </c>
      <c r="Y95">
        <v>0</v>
      </c>
      <c r="Z95">
        <v>0</v>
      </c>
      <c r="AA95">
        <v>0</v>
      </c>
      <c r="AB95">
        <v>0.49024606151537886</v>
      </c>
      <c r="AC95">
        <v>0</v>
      </c>
      <c r="AD95">
        <v>2.2349735049205148</v>
      </c>
      <c r="AE95">
        <v>4.0356510219530666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12.803107171000788</v>
      </c>
      <c r="AL95">
        <v>3.12877108433735</v>
      </c>
      <c r="AM95">
        <v>0</v>
      </c>
      <c r="AN95">
        <v>0</v>
      </c>
      <c r="AO95">
        <v>0</v>
      </c>
      <c r="AP95">
        <v>1.4097000000000002</v>
      </c>
      <c r="AQ95">
        <v>0</v>
      </c>
      <c r="AR95">
        <v>0.40637681159420291</v>
      </c>
      <c r="AS95">
        <v>4.6103590544157003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649.33467142175755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50.129999999999995</v>
      </c>
      <c r="L96">
        <v>42</v>
      </c>
      <c r="M96">
        <v>0</v>
      </c>
      <c r="N96">
        <v>29.08</v>
      </c>
      <c r="O96">
        <v>48.83</v>
      </c>
      <c r="P96">
        <v>66.749999999999986</v>
      </c>
      <c r="Q96">
        <v>4.2429464906184853</v>
      </c>
      <c r="R96">
        <v>5.19</v>
      </c>
      <c r="S96">
        <v>6.4600000000000009</v>
      </c>
      <c r="T96">
        <v>0</v>
      </c>
      <c r="U96">
        <v>317.02</v>
      </c>
      <c r="V96">
        <v>5.089999999999999</v>
      </c>
      <c r="W96">
        <v>11</v>
      </c>
      <c r="X96">
        <v>34.422540221402215</v>
      </c>
      <c r="Y96">
        <v>0</v>
      </c>
      <c r="Z96">
        <v>0</v>
      </c>
      <c r="AA96">
        <v>0</v>
      </c>
      <c r="AB96">
        <v>0.49024606151537886</v>
      </c>
      <c r="AC96">
        <v>0</v>
      </c>
      <c r="AD96">
        <v>2.2349735049205148</v>
      </c>
      <c r="AE96">
        <v>4.0356510219530666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12.803107171000788</v>
      </c>
      <c r="AL96">
        <v>3.12877108433735</v>
      </c>
      <c r="AM96">
        <v>0</v>
      </c>
      <c r="AN96">
        <v>0</v>
      </c>
      <c r="AO96">
        <v>0</v>
      </c>
      <c r="AP96">
        <v>1.4097000000000002</v>
      </c>
      <c r="AQ96">
        <v>0</v>
      </c>
      <c r="AR96">
        <v>0.16255072463768117</v>
      </c>
      <c r="AS96">
        <v>2.6341280107047278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647.11461429108999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50.129999999999995</v>
      </c>
      <c r="L97">
        <v>42</v>
      </c>
      <c r="M97">
        <v>0</v>
      </c>
      <c r="N97">
        <v>29.08</v>
      </c>
      <c r="O97">
        <v>48.83</v>
      </c>
      <c r="P97">
        <v>66.749999999999986</v>
      </c>
      <c r="Q97">
        <v>4.2429464906184853</v>
      </c>
      <c r="R97">
        <v>5.19</v>
      </c>
      <c r="S97">
        <v>6.4600000000000009</v>
      </c>
      <c r="T97">
        <v>0</v>
      </c>
      <c r="U97">
        <v>317.02</v>
      </c>
      <c r="V97">
        <v>5.089999999999999</v>
      </c>
      <c r="W97">
        <v>11</v>
      </c>
      <c r="X97">
        <v>34.422540221402215</v>
      </c>
      <c r="Y97">
        <v>0</v>
      </c>
      <c r="Z97">
        <v>0</v>
      </c>
      <c r="AA97">
        <v>0</v>
      </c>
      <c r="AB97">
        <v>0.49024606151537886</v>
      </c>
      <c r="AC97">
        <v>0</v>
      </c>
      <c r="AD97">
        <v>2.2349735049205148</v>
      </c>
      <c r="AE97">
        <v>4.0356510219530666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12.803107171000788</v>
      </c>
      <c r="AL97">
        <v>3.12877108433735</v>
      </c>
      <c r="AM97">
        <v>0</v>
      </c>
      <c r="AN97">
        <v>0</v>
      </c>
      <c r="AO97">
        <v>0</v>
      </c>
      <c r="AP97">
        <v>1.4097000000000002</v>
      </c>
      <c r="AQ97">
        <v>0</v>
      </c>
      <c r="AR97">
        <v>0.16255072463768117</v>
      </c>
      <c r="AS97">
        <v>2.6341280107047278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647.11461429108999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50.129999999999995</v>
      </c>
      <c r="L98">
        <v>42</v>
      </c>
      <c r="M98">
        <v>0</v>
      </c>
      <c r="N98">
        <v>29.08</v>
      </c>
      <c r="O98">
        <v>48.83</v>
      </c>
      <c r="P98">
        <v>66.749999999999986</v>
      </c>
      <c r="Q98">
        <v>4.2429464906184853</v>
      </c>
      <c r="R98">
        <v>5.19</v>
      </c>
      <c r="S98">
        <v>6.4600000000000009</v>
      </c>
      <c r="T98">
        <v>0</v>
      </c>
      <c r="U98">
        <v>317.02</v>
      </c>
      <c r="V98">
        <v>5.089999999999999</v>
      </c>
      <c r="W98">
        <v>11</v>
      </c>
      <c r="X98">
        <v>34.422540221402215</v>
      </c>
      <c r="Y98">
        <v>0</v>
      </c>
      <c r="Z98">
        <v>0</v>
      </c>
      <c r="AA98">
        <v>0</v>
      </c>
      <c r="AB98">
        <v>0.49024606151537886</v>
      </c>
      <c r="AC98">
        <v>0</v>
      </c>
      <c r="AD98">
        <v>2.2349735049205148</v>
      </c>
      <c r="AE98">
        <v>4.0356510219530666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12.803107171000788</v>
      </c>
      <c r="AL98">
        <v>3.12877108433735</v>
      </c>
      <c r="AM98">
        <v>0</v>
      </c>
      <c r="AN98">
        <v>0</v>
      </c>
      <c r="AO98">
        <v>0</v>
      </c>
      <c r="AP98">
        <v>1.4097000000000002</v>
      </c>
      <c r="AQ98">
        <v>0</v>
      </c>
      <c r="AR98">
        <v>0.16255072463768117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645.60068922418554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1.1062673057004992</v>
      </c>
      <c r="L99">
        <f t="shared" si="2"/>
        <v>0.67060568905320095</v>
      </c>
      <c r="M99">
        <f t="shared" si="2"/>
        <v>0</v>
      </c>
      <c r="N99">
        <f t="shared" si="2"/>
        <v>0.6979199999999991</v>
      </c>
      <c r="O99">
        <f t="shared" si="2"/>
        <v>1.0285337354250574</v>
      </c>
      <c r="P99">
        <f t="shared" si="2"/>
        <v>1.5796899999999998</v>
      </c>
      <c r="Q99">
        <f t="shared" si="2"/>
        <v>8.0007984877660823E-2</v>
      </c>
      <c r="R99">
        <f t="shared" si="2"/>
        <v>8.6039208659491162E-2</v>
      </c>
      <c r="S99">
        <f t="shared" si="2"/>
        <v>0.11159926320461604</v>
      </c>
      <c r="T99">
        <f t="shared" si="2"/>
        <v>0</v>
      </c>
      <c r="U99">
        <f t="shared" si="2"/>
        <v>7.6095139516508645</v>
      </c>
      <c r="V99">
        <f t="shared" si="2"/>
        <v>9.2528001936659679E-2</v>
      </c>
      <c r="W99">
        <f t="shared" si="2"/>
        <v>0.2036222668007639</v>
      </c>
      <c r="X99">
        <f t="shared" si="2"/>
        <v>0.63240020794271745</v>
      </c>
      <c r="Y99">
        <f t="shared" si="2"/>
        <v>0</v>
      </c>
      <c r="Z99">
        <f t="shared" si="2"/>
        <v>1.5511145000000006E-2</v>
      </c>
      <c r="AA99">
        <f t="shared" si="2"/>
        <v>3.2892327121425223E-2</v>
      </c>
      <c r="AB99">
        <f t="shared" si="2"/>
        <v>4.5955487996999285E-2</v>
      </c>
      <c r="AC99">
        <f t="shared" si="2"/>
        <v>3.3792049238259778E-2</v>
      </c>
      <c r="AD99">
        <f t="shared" si="2"/>
        <v>5.520384557153668E-2</v>
      </c>
      <c r="AE99">
        <f t="shared" si="2"/>
        <v>0.14628473031794106</v>
      </c>
      <c r="AF99">
        <f t="shared" si="2"/>
        <v>0</v>
      </c>
      <c r="AG99">
        <f t="shared" si="2"/>
        <v>0</v>
      </c>
      <c r="AH99">
        <f t="shared" si="2"/>
        <v>0.24223101906019007</v>
      </c>
      <c r="AI99">
        <f t="shared" si="2"/>
        <v>1.9639268656716422E-2</v>
      </c>
      <c r="AJ99">
        <f t="shared" si="2"/>
        <v>0</v>
      </c>
      <c r="AK99">
        <f t="shared" si="2"/>
        <v>0.30727457210401887</v>
      </c>
      <c r="AL99">
        <f t="shared" si="2"/>
        <v>0.11095963166953543</v>
      </c>
      <c r="AM99">
        <f t="shared" si="2"/>
        <v>7.7423315828957263E-3</v>
      </c>
      <c r="AN99">
        <f t="shared" si="2"/>
        <v>0</v>
      </c>
      <c r="AO99">
        <f t="shared" si="2"/>
        <v>0</v>
      </c>
      <c r="AP99">
        <f t="shared" si="2"/>
        <v>3.698430499999996E-2</v>
      </c>
      <c r="AQ99">
        <f t="shared" si="2"/>
        <v>0</v>
      </c>
      <c r="AR99">
        <f t="shared" si="2"/>
        <v>3.0200146739130448E-2</v>
      </c>
      <c r="AS99">
        <f t="shared" si="2"/>
        <v>3.3402876895628923E-2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15.0168013522058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2.48</v>
      </c>
      <c r="L3">
        <v>204.39878643280889</v>
      </c>
      <c r="M3">
        <v>27.220000000000002</v>
      </c>
      <c r="N3">
        <v>35.130000000000003</v>
      </c>
      <c r="O3">
        <v>0</v>
      </c>
      <c r="P3">
        <v>41.309999999999995</v>
      </c>
      <c r="Q3">
        <v>3.3322319034852548</v>
      </c>
      <c r="R3">
        <v>3.5099999999999993</v>
      </c>
      <c r="S3">
        <v>4.3100000000000005</v>
      </c>
      <c r="T3">
        <v>0</v>
      </c>
      <c r="U3">
        <v>24.770613528843537</v>
      </c>
      <c r="V3">
        <v>3.57</v>
      </c>
      <c r="W3">
        <v>13.283487394957984</v>
      </c>
      <c r="X3">
        <v>43.87</v>
      </c>
      <c r="Y3">
        <v>0</v>
      </c>
      <c r="Z3">
        <v>0</v>
      </c>
      <c r="AA3">
        <v>0</v>
      </c>
      <c r="AB3">
        <v>0.70876969242310561</v>
      </c>
      <c r="AC3">
        <v>0</v>
      </c>
      <c r="AD3">
        <v>2.6999545798637401</v>
      </c>
      <c r="AE3">
        <v>4.8752588947766844</v>
      </c>
      <c r="AF3">
        <v>2.6230983772819472</v>
      </c>
      <c r="AG3">
        <v>12.446876000000001</v>
      </c>
      <c r="AH3">
        <v>0</v>
      </c>
      <c r="AI3">
        <v>0</v>
      </c>
      <c r="AJ3">
        <v>0</v>
      </c>
      <c r="AK3">
        <v>15.4646280535855</v>
      </c>
      <c r="AL3">
        <v>0</v>
      </c>
      <c r="AM3">
        <v>0</v>
      </c>
      <c r="AN3">
        <v>0</v>
      </c>
      <c r="AO3">
        <v>0</v>
      </c>
      <c r="AP3">
        <v>3.525132000000001</v>
      </c>
      <c r="AQ3">
        <v>0</v>
      </c>
      <c r="AR3">
        <v>0.19634782608695653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451.07814855565675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2.48</v>
      </c>
      <c r="L4">
        <v>204.39878643280889</v>
      </c>
      <c r="M4">
        <v>27.220000000000002</v>
      </c>
      <c r="N4">
        <v>35.130000000000003</v>
      </c>
      <c r="O4">
        <v>0</v>
      </c>
      <c r="P4">
        <v>41.309999999999995</v>
      </c>
      <c r="Q4">
        <v>3.3322319034852548</v>
      </c>
      <c r="R4">
        <v>3.44</v>
      </c>
      <c r="S4">
        <v>4.29</v>
      </c>
      <c r="T4">
        <v>0</v>
      </c>
      <c r="U4">
        <v>24.770613528843537</v>
      </c>
      <c r="V4">
        <v>2.9320027341079973</v>
      </c>
      <c r="W4">
        <v>13.283487394957984</v>
      </c>
      <c r="X4">
        <v>43.87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2.6999545798637401</v>
      </c>
      <c r="AE4">
        <v>4.8752588947766844</v>
      </c>
      <c r="AF4">
        <v>2.6230983772819472</v>
      </c>
      <c r="AG4">
        <v>12.446876000000001</v>
      </c>
      <c r="AH4">
        <v>0</v>
      </c>
      <c r="AI4">
        <v>0</v>
      </c>
      <c r="AJ4">
        <v>0</v>
      </c>
      <c r="AK4">
        <v>15.4646280535855</v>
      </c>
      <c r="AL4">
        <v>0</v>
      </c>
      <c r="AM4">
        <v>0</v>
      </c>
      <c r="AN4">
        <v>0</v>
      </c>
      <c r="AO4">
        <v>0</v>
      </c>
      <c r="AP4">
        <v>3.525132000000001</v>
      </c>
      <c r="AQ4">
        <v>0</v>
      </c>
      <c r="AR4">
        <v>0.19634782608695653</v>
      </c>
      <c r="AS4">
        <v>1.352963871543265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450.35015128976477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2.48</v>
      </c>
      <c r="L5">
        <v>204.39878643280889</v>
      </c>
      <c r="M5">
        <v>27.220000000000002</v>
      </c>
      <c r="N5">
        <v>35.130000000000003</v>
      </c>
      <c r="O5">
        <v>0</v>
      </c>
      <c r="P5">
        <v>41.309999999999995</v>
      </c>
      <c r="Q5">
        <v>3.3322319034852548</v>
      </c>
      <c r="R5">
        <v>3.44</v>
      </c>
      <c r="S5">
        <v>4.29</v>
      </c>
      <c r="T5">
        <v>0</v>
      </c>
      <c r="U5">
        <v>24.61</v>
      </c>
      <c r="V5">
        <v>2.9320027341079973</v>
      </c>
      <c r="W5">
        <v>13.283487394957984</v>
      </c>
      <c r="X5">
        <v>42.8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2.6999545798637401</v>
      </c>
      <c r="AE5">
        <v>4.8752588947766844</v>
      </c>
      <c r="AF5">
        <v>2.6230983772819472</v>
      </c>
      <c r="AG5">
        <v>12.446876000000001</v>
      </c>
      <c r="AH5">
        <v>0</v>
      </c>
      <c r="AI5">
        <v>0</v>
      </c>
      <c r="AJ5">
        <v>0</v>
      </c>
      <c r="AK5">
        <v>15.4646280535855</v>
      </c>
      <c r="AL5">
        <v>0</v>
      </c>
      <c r="AM5">
        <v>0</v>
      </c>
      <c r="AN5">
        <v>0</v>
      </c>
      <c r="AO5">
        <v>0</v>
      </c>
      <c r="AP5">
        <v>1.5186600000000003</v>
      </c>
      <c r="AQ5">
        <v>0</v>
      </c>
      <c r="AR5">
        <v>0.19634782608695653</v>
      </c>
      <c r="AS5">
        <v>1.352963871543265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447.1130657609213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2.48</v>
      </c>
      <c r="L6">
        <v>204.39878643280889</v>
      </c>
      <c r="M6">
        <v>27.220000000000002</v>
      </c>
      <c r="N6">
        <v>35.130000000000003</v>
      </c>
      <c r="O6">
        <v>0</v>
      </c>
      <c r="P6">
        <v>41.309999999999995</v>
      </c>
      <c r="Q6">
        <v>3.3322319034852548</v>
      </c>
      <c r="R6">
        <v>3.44</v>
      </c>
      <c r="S6">
        <v>4.29</v>
      </c>
      <c r="T6">
        <v>0</v>
      </c>
      <c r="U6">
        <v>24.61</v>
      </c>
      <c r="V6">
        <v>2.9320027341079973</v>
      </c>
      <c r="W6">
        <v>13.283487394957984</v>
      </c>
      <c r="X6">
        <v>42.8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2.6999545798637401</v>
      </c>
      <c r="AE6">
        <v>4.8752588947766844</v>
      </c>
      <c r="AF6">
        <v>2.6230983772819472</v>
      </c>
      <c r="AG6">
        <v>12.446876000000001</v>
      </c>
      <c r="AH6">
        <v>0</v>
      </c>
      <c r="AI6">
        <v>0</v>
      </c>
      <c r="AJ6">
        <v>0</v>
      </c>
      <c r="AK6">
        <v>15.4646280535855</v>
      </c>
      <c r="AL6">
        <v>0</v>
      </c>
      <c r="AM6">
        <v>0</v>
      </c>
      <c r="AN6">
        <v>0</v>
      </c>
      <c r="AO6">
        <v>0</v>
      </c>
      <c r="AP6">
        <v>1.5186600000000003</v>
      </c>
      <c r="AQ6">
        <v>0</v>
      </c>
      <c r="AR6">
        <v>0.19634782608695653</v>
      </c>
      <c r="AS6">
        <v>1.352963871543265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447.1130657609213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</v>
      </c>
      <c r="L7">
        <v>204.39878643280889</v>
      </c>
      <c r="M7">
        <v>27.220000000000002</v>
      </c>
      <c r="N7">
        <v>35.130000000000003</v>
      </c>
      <c r="O7">
        <v>0</v>
      </c>
      <c r="P7">
        <v>41.309999999999995</v>
      </c>
      <c r="Q7">
        <v>3.3322319034852548</v>
      </c>
      <c r="R7">
        <v>3.44</v>
      </c>
      <c r="S7">
        <v>4.29</v>
      </c>
      <c r="T7">
        <v>0</v>
      </c>
      <c r="U7">
        <v>24.61</v>
      </c>
      <c r="V7">
        <v>2.9320027341079973</v>
      </c>
      <c r="W7">
        <v>13.78</v>
      </c>
      <c r="X7">
        <v>42.8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0.3896525359576079</v>
      </c>
      <c r="AE7">
        <v>4.8752588947766844</v>
      </c>
      <c r="AF7">
        <v>2.6230983772819472</v>
      </c>
      <c r="AG7">
        <v>12.446876000000001</v>
      </c>
      <c r="AH7">
        <v>0</v>
      </c>
      <c r="AI7">
        <v>0</v>
      </c>
      <c r="AJ7">
        <v>0</v>
      </c>
      <c r="AK7">
        <v>15.4646280535855</v>
      </c>
      <c r="AL7">
        <v>0</v>
      </c>
      <c r="AM7">
        <v>0</v>
      </c>
      <c r="AN7">
        <v>0</v>
      </c>
      <c r="AO7">
        <v>0</v>
      </c>
      <c r="AP7">
        <v>1.5186600000000003</v>
      </c>
      <c r="AQ7">
        <v>0</v>
      </c>
      <c r="AR7">
        <v>0.19634782608695653</v>
      </c>
      <c r="AS7">
        <v>1.352963871543265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445.29927632205715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</v>
      </c>
      <c r="L8">
        <v>204.39878643280889</v>
      </c>
      <c r="M8">
        <v>27.220000000000002</v>
      </c>
      <c r="N8">
        <v>35.130000000000003</v>
      </c>
      <c r="O8">
        <v>0</v>
      </c>
      <c r="P8">
        <v>41.309999999999995</v>
      </c>
      <c r="Q8">
        <v>3.3322319034852548</v>
      </c>
      <c r="R8">
        <v>3.44</v>
      </c>
      <c r="S8">
        <v>4.29</v>
      </c>
      <c r="T8">
        <v>0</v>
      </c>
      <c r="U8">
        <v>24.61</v>
      </c>
      <c r="V8">
        <v>2.9320027341079973</v>
      </c>
      <c r="W8">
        <v>13.78</v>
      </c>
      <c r="X8">
        <v>42.8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0.3896525359576079</v>
      </c>
      <c r="AE8">
        <v>4.8752588947766844</v>
      </c>
      <c r="AF8">
        <v>2.6230983772819472</v>
      </c>
      <c r="AG8">
        <v>12.446876000000001</v>
      </c>
      <c r="AH8">
        <v>0</v>
      </c>
      <c r="AI8">
        <v>0</v>
      </c>
      <c r="AJ8">
        <v>0</v>
      </c>
      <c r="AK8">
        <v>15.4646280535855</v>
      </c>
      <c r="AL8">
        <v>0</v>
      </c>
      <c r="AM8">
        <v>0</v>
      </c>
      <c r="AN8">
        <v>0</v>
      </c>
      <c r="AO8">
        <v>0</v>
      </c>
      <c r="AP8">
        <v>1.5186600000000003</v>
      </c>
      <c r="AQ8">
        <v>0</v>
      </c>
      <c r="AR8">
        <v>0.19634782608695653</v>
      </c>
      <c r="AS8">
        <v>1.352963871543265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445.29927632205715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</v>
      </c>
      <c r="L9">
        <v>204.39878643280889</v>
      </c>
      <c r="M9">
        <v>27.220000000000002</v>
      </c>
      <c r="N9">
        <v>35.130000000000003</v>
      </c>
      <c r="O9">
        <v>0</v>
      </c>
      <c r="P9">
        <v>41.309999999999995</v>
      </c>
      <c r="Q9">
        <v>3.3322319034852548</v>
      </c>
      <c r="R9">
        <v>3.44</v>
      </c>
      <c r="S9">
        <v>4.29</v>
      </c>
      <c r="T9">
        <v>0</v>
      </c>
      <c r="U9">
        <v>24.61</v>
      </c>
      <c r="V9">
        <v>2.9320027341079973</v>
      </c>
      <c r="W9">
        <v>14.27</v>
      </c>
      <c r="X9">
        <v>41.27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0.3896525359576079</v>
      </c>
      <c r="AE9">
        <v>4.8752588947766844</v>
      </c>
      <c r="AF9">
        <v>2.6230983772819472</v>
      </c>
      <c r="AG9">
        <v>12.446876000000001</v>
      </c>
      <c r="AH9">
        <v>0</v>
      </c>
      <c r="AI9">
        <v>0</v>
      </c>
      <c r="AJ9">
        <v>0</v>
      </c>
      <c r="AK9">
        <v>15.4646280535855</v>
      </c>
      <c r="AL9">
        <v>0</v>
      </c>
      <c r="AM9">
        <v>0</v>
      </c>
      <c r="AN9">
        <v>0</v>
      </c>
      <c r="AO9">
        <v>0</v>
      </c>
      <c r="AP9">
        <v>3.525132000000001</v>
      </c>
      <c r="AQ9">
        <v>0</v>
      </c>
      <c r="AR9">
        <v>0.19634782608695653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446.26574832205711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</v>
      </c>
      <c r="L10">
        <v>204.39878643280889</v>
      </c>
      <c r="M10">
        <v>27.220000000000002</v>
      </c>
      <c r="N10">
        <v>35.130000000000003</v>
      </c>
      <c r="O10">
        <v>0</v>
      </c>
      <c r="P10">
        <v>41.309999999999995</v>
      </c>
      <c r="Q10">
        <v>3.3322319034852548</v>
      </c>
      <c r="R10">
        <v>3.44</v>
      </c>
      <c r="S10">
        <v>4.29</v>
      </c>
      <c r="T10">
        <v>0</v>
      </c>
      <c r="U10">
        <v>24.61</v>
      </c>
      <c r="V10">
        <v>2.9320027341079973</v>
      </c>
      <c r="W10">
        <v>16.570000000000004</v>
      </c>
      <c r="X10">
        <v>41.27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0.3896525359576079</v>
      </c>
      <c r="AE10">
        <v>4.8752588947766844</v>
      </c>
      <c r="AF10">
        <v>2.6230983772819472</v>
      </c>
      <c r="AG10">
        <v>12.446876000000001</v>
      </c>
      <c r="AH10">
        <v>0</v>
      </c>
      <c r="AI10">
        <v>0</v>
      </c>
      <c r="AJ10">
        <v>0</v>
      </c>
      <c r="AK10">
        <v>15.4646280535855</v>
      </c>
      <c r="AL10">
        <v>0</v>
      </c>
      <c r="AM10">
        <v>0</v>
      </c>
      <c r="AN10">
        <v>0</v>
      </c>
      <c r="AO10">
        <v>0</v>
      </c>
      <c r="AP10">
        <v>3.525132000000001</v>
      </c>
      <c r="AQ10">
        <v>0</v>
      </c>
      <c r="AR10">
        <v>0.19634782608695653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448.56574832205712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2.48</v>
      </c>
      <c r="L11">
        <v>204.39878643280889</v>
      </c>
      <c r="M11">
        <v>27.220000000000002</v>
      </c>
      <c r="N11">
        <v>35.130000000000003</v>
      </c>
      <c r="O11">
        <v>0</v>
      </c>
      <c r="P11">
        <v>41.309999999999995</v>
      </c>
      <c r="Q11">
        <v>3.3322319034852548</v>
      </c>
      <c r="R11">
        <v>3.44</v>
      </c>
      <c r="S11">
        <v>4.29</v>
      </c>
      <c r="T11">
        <v>0</v>
      </c>
      <c r="U11">
        <v>24.61</v>
      </c>
      <c r="V11">
        <v>2.9320027341079973</v>
      </c>
      <c r="W11">
        <v>16.570000000000004</v>
      </c>
      <c r="X11">
        <v>41.27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0.3896525359576079</v>
      </c>
      <c r="AE11">
        <v>4.8752588947766844</v>
      </c>
      <c r="AF11">
        <v>2.6230983772819472</v>
      </c>
      <c r="AG11">
        <v>12.446876000000001</v>
      </c>
      <c r="AH11">
        <v>0</v>
      </c>
      <c r="AI11">
        <v>0</v>
      </c>
      <c r="AJ11">
        <v>0</v>
      </c>
      <c r="AK11">
        <v>15.4646280535855</v>
      </c>
      <c r="AL11">
        <v>0</v>
      </c>
      <c r="AM11">
        <v>0</v>
      </c>
      <c r="AN11">
        <v>0</v>
      </c>
      <c r="AO11">
        <v>0</v>
      </c>
      <c r="AP11">
        <v>3.525132000000001</v>
      </c>
      <c r="AQ11">
        <v>0</v>
      </c>
      <c r="AR11">
        <v>0.19634782608695653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448.56574832205712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2.48</v>
      </c>
      <c r="L12">
        <v>204.39878643280889</v>
      </c>
      <c r="M12">
        <v>27.220000000000002</v>
      </c>
      <c r="N12">
        <v>35.130000000000003</v>
      </c>
      <c r="O12">
        <v>0</v>
      </c>
      <c r="P12">
        <v>41.309999999999995</v>
      </c>
      <c r="Q12">
        <v>3.3322319034852548</v>
      </c>
      <c r="R12">
        <v>3.44</v>
      </c>
      <c r="S12">
        <v>4.29</v>
      </c>
      <c r="T12">
        <v>0</v>
      </c>
      <c r="U12">
        <v>24.61</v>
      </c>
      <c r="V12">
        <v>2.9320027341079973</v>
      </c>
      <c r="W12">
        <v>16.570000000000004</v>
      </c>
      <c r="X12">
        <v>41.27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0.3896525359576079</v>
      </c>
      <c r="AE12">
        <v>4.8752588947766844</v>
      </c>
      <c r="AF12">
        <v>2.6230983772819472</v>
      </c>
      <c r="AG12">
        <v>12.446876000000001</v>
      </c>
      <c r="AH12">
        <v>0</v>
      </c>
      <c r="AI12">
        <v>0</v>
      </c>
      <c r="AJ12">
        <v>0</v>
      </c>
      <c r="AK12">
        <v>15.4646280535855</v>
      </c>
      <c r="AL12">
        <v>0</v>
      </c>
      <c r="AM12">
        <v>0</v>
      </c>
      <c r="AN12">
        <v>0</v>
      </c>
      <c r="AO12">
        <v>0</v>
      </c>
      <c r="AP12">
        <v>1.5186600000000003</v>
      </c>
      <c r="AQ12">
        <v>0</v>
      </c>
      <c r="AR12">
        <v>0.19634782608695653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446.55927632205714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2.48</v>
      </c>
      <c r="L13">
        <v>204.39878643280889</v>
      </c>
      <c r="M13">
        <v>27.220000000000002</v>
      </c>
      <c r="N13">
        <v>35.130000000000003</v>
      </c>
      <c r="O13">
        <v>0</v>
      </c>
      <c r="P13">
        <v>41.309999999999995</v>
      </c>
      <c r="Q13">
        <v>3.3322319034852548</v>
      </c>
      <c r="R13">
        <v>3.44</v>
      </c>
      <c r="S13">
        <v>4.29</v>
      </c>
      <c r="T13">
        <v>0</v>
      </c>
      <c r="U13">
        <v>24.61</v>
      </c>
      <c r="V13">
        <v>2.9320027341079973</v>
      </c>
      <c r="W13">
        <v>16.570000000000004</v>
      </c>
      <c r="X13">
        <v>41.27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0.3896525359576079</v>
      </c>
      <c r="AE13">
        <v>4.8752588947766844</v>
      </c>
      <c r="AF13">
        <v>2.6230983772819472</v>
      </c>
      <c r="AG13">
        <v>12.446876000000001</v>
      </c>
      <c r="AH13">
        <v>0</v>
      </c>
      <c r="AI13">
        <v>0</v>
      </c>
      <c r="AJ13">
        <v>0</v>
      </c>
      <c r="AK13">
        <v>15.4646280535855</v>
      </c>
      <c r="AL13">
        <v>0</v>
      </c>
      <c r="AM13">
        <v>0</v>
      </c>
      <c r="AN13">
        <v>0</v>
      </c>
      <c r="AO13">
        <v>0</v>
      </c>
      <c r="AP13">
        <v>1.5186600000000003</v>
      </c>
      <c r="AQ13">
        <v>0</v>
      </c>
      <c r="AR13">
        <v>0.19634782608695653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446.55927632205714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2.48</v>
      </c>
      <c r="L14">
        <v>204.39878643280889</v>
      </c>
      <c r="M14">
        <v>27.220000000000002</v>
      </c>
      <c r="N14">
        <v>35.130000000000003</v>
      </c>
      <c r="O14">
        <v>0</v>
      </c>
      <c r="P14">
        <v>41.309999999999995</v>
      </c>
      <c r="Q14">
        <v>3.3322319034852548</v>
      </c>
      <c r="R14">
        <v>3.44</v>
      </c>
      <c r="S14">
        <v>4.29</v>
      </c>
      <c r="T14">
        <v>0</v>
      </c>
      <c r="U14">
        <v>24.61</v>
      </c>
      <c r="V14">
        <v>2.9320027341079973</v>
      </c>
      <c r="W14">
        <v>16.570000000000004</v>
      </c>
      <c r="X14">
        <v>41.27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0.3896525359576079</v>
      </c>
      <c r="AE14">
        <v>4.8752588947766844</v>
      </c>
      <c r="AF14">
        <v>2.6230983772819472</v>
      </c>
      <c r="AG14">
        <v>12.446876000000001</v>
      </c>
      <c r="AH14">
        <v>0</v>
      </c>
      <c r="AI14">
        <v>0</v>
      </c>
      <c r="AJ14">
        <v>0</v>
      </c>
      <c r="AK14">
        <v>15.4646280535855</v>
      </c>
      <c r="AL14">
        <v>0</v>
      </c>
      <c r="AM14">
        <v>0</v>
      </c>
      <c r="AN14">
        <v>0</v>
      </c>
      <c r="AO14">
        <v>0</v>
      </c>
      <c r="AP14">
        <v>1.5186600000000003</v>
      </c>
      <c r="AQ14">
        <v>0</v>
      </c>
      <c r="AR14">
        <v>0.19634782608695653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446.55927632205714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</v>
      </c>
      <c r="L15">
        <v>204.39878643280889</v>
      </c>
      <c r="M15">
        <v>27.220000000000002</v>
      </c>
      <c r="N15">
        <v>35.130000000000003</v>
      </c>
      <c r="O15">
        <v>0</v>
      </c>
      <c r="P15">
        <v>41.309999999999995</v>
      </c>
      <c r="Q15">
        <v>3.3322319034852548</v>
      </c>
      <c r="R15">
        <v>3.44</v>
      </c>
      <c r="S15">
        <v>4.29</v>
      </c>
      <c r="T15">
        <v>0</v>
      </c>
      <c r="U15">
        <v>24.61</v>
      </c>
      <c r="V15">
        <v>2.9320027341079973</v>
      </c>
      <c r="W15">
        <v>16.570000000000004</v>
      </c>
      <c r="X15">
        <v>41.27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0.3896525359576079</v>
      </c>
      <c r="AE15">
        <v>4.8752588947766844</v>
      </c>
      <c r="AF15">
        <v>2.6230983772819472</v>
      </c>
      <c r="AG15">
        <v>12.446876000000001</v>
      </c>
      <c r="AH15">
        <v>0</v>
      </c>
      <c r="AI15">
        <v>0</v>
      </c>
      <c r="AJ15">
        <v>0</v>
      </c>
      <c r="AK15">
        <v>15.4646280535855</v>
      </c>
      <c r="AL15">
        <v>0</v>
      </c>
      <c r="AM15">
        <v>0</v>
      </c>
      <c r="AN15">
        <v>0</v>
      </c>
      <c r="AO15">
        <v>0</v>
      </c>
      <c r="AP15">
        <v>1.5186600000000003</v>
      </c>
      <c r="AQ15">
        <v>0</v>
      </c>
      <c r="AR15">
        <v>0.19634782608695653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446.55927632205714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</v>
      </c>
      <c r="L16">
        <v>204.39878643280889</v>
      </c>
      <c r="M16">
        <v>27.220000000000002</v>
      </c>
      <c r="N16">
        <v>35.130000000000003</v>
      </c>
      <c r="O16">
        <v>0</v>
      </c>
      <c r="P16">
        <v>41.309999999999995</v>
      </c>
      <c r="Q16">
        <v>3.3322319034852548</v>
      </c>
      <c r="R16">
        <v>3.44</v>
      </c>
      <c r="S16">
        <v>4.29</v>
      </c>
      <c r="T16">
        <v>0</v>
      </c>
      <c r="U16">
        <v>24.61</v>
      </c>
      <c r="V16">
        <v>2.9320027341079973</v>
      </c>
      <c r="W16">
        <v>16.570000000000004</v>
      </c>
      <c r="X16">
        <v>41.27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0.3896525359576079</v>
      </c>
      <c r="AE16">
        <v>4.8752588947766844</v>
      </c>
      <c r="AF16">
        <v>2.6230983772819472</v>
      </c>
      <c r="AG16">
        <v>12.446876000000001</v>
      </c>
      <c r="AH16">
        <v>0</v>
      </c>
      <c r="AI16">
        <v>0</v>
      </c>
      <c r="AJ16">
        <v>0</v>
      </c>
      <c r="AK16">
        <v>15.4646280535855</v>
      </c>
      <c r="AL16">
        <v>0</v>
      </c>
      <c r="AM16">
        <v>0</v>
      </c>
      <c r="AN16">
        <v>0</v>
      </c>
      <c r="AO16">
        <v>0</v>
      </c>
      <c r="AP16">
        <v>1.5186600000000003</v>
      </c>
      <c r="AQ16">
        <v>0</v>
      </c>
      <c r="AR16">
        <v>0.19634782608695653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446.55927632205714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</v>
      </c>
      <c r="L17">
        <v>204.39878643280889</v>
      </c>
      <c r="M17">
        <v>27.220000000000002</v>
      </c>
      <c r="N17">
        <v>35.130000000000003</v>
      </c>
      <c r="O17">
        <v>0</v>
      </c>
      <c r="P17">
        <v>41.309999999999995</v>
      </c>
      <c r="Q17">
        <v>3.3322319034852548</v>
      </c>
      <c r="R17">
        <v>3.44</v>
      </c>
      <c r="S17">
        <v>4.29</v>
      </c>
      <c r="T17">
        <v>0</v>
      </c>
      <c r="U17">
        <v>24.61</v>
      </c>
      <c r="V17">
        <v>2.9320027341079973</v>
      </c>
      <c r="W17">
        <v>16.570000000000004</v>
      </c>
      <c r="X17">
        <v>41.27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0.3896525359576079</v>
      </c>
      <c r="AE17">
        <v>4.8752588947766844</v>
      </c>
      <c r="AF17">
        <v>2.6230983772819472</v>
      </c>
      <c r="AG17">
        <v>12.446876000000001</v>
      </c>
      <c r="AH17">
        <v>0</v>
      </c>
      <c r="AI17">
        <v>0</v>
      </c>
      <c r="AJ17">
        <v>0</v>
      </c>
      <c r="AK17">
        <v>15.4646280535855</v>
      </c>
      <c r="AL17">
        <v>0</v>
      </c>
      <c r="AM17">
        <v>0</v>
      </c>
      <c r="AN17">
        <v>0</v>
      </c>
      <c r="AO17">
        <v>0</v>
      </c>
      <c r="AP17">
        <v>1.5186600000000003</v>
      </c>
      <c r="AQ17">
        <v>0</v>
      </c>
      <c r="AR17">
        <v>0.19634782608695653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446.55927632205714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</v>
      </c>
      <c r="L18">
        <v>204.39878643280889</v>
      </c>
      <c r="M18">
        <v>27.220000000000002</v>
      </c>
      <c r="N18">
        <v>35.130000000000003</v>
      </c>
      <c r="O18">
        <v>0</v>
      </c>
      <c r="P18">
        <v>41.309999999999995</v>
      </c>
      <c r="Q18">
        <v>3.3322319034852548</v>
      </c>
      <c r="R18">
        <v>3.44</v>
      </c>
      <c r="S18">
        <v>4.29</v>
      </c>
      <c r="T18">
        <v>0</v>
      </c>
      <c r="U18">
        <v>24.61</v>
      </c>
      <c r="V18">
        <v>2.9320027341079973</v>
      </c>
      <c r="W18">
        <v>16.570000000000004</v>
      </c>
      <c r="X18">
        <v>41.27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0.3896525359576079</v>
      </c>
      <c r="AE18">
        <v>4.8752588947766844</v>
      </c>
      <c r="AF18">
        <v>2.6230983772819472</v>
      </c>
      <c r="AG18">
        <v>12.446876000000001</v>
      </c>
      <c r="AH18">
        <v>0</v>
      </c>
      <c r="AI18">
        <v>0</v>
      </c>
      <c r="AJ18">
        <v>0</v>
      </c>
      <c r="AK18">
        <v>15.4646280535855</v>
      </c>
      <c r="AL18">
        <v>0</v>
      </c>
      <c r="AM18">
        <v>0</v>
      </c>
      <c r="AN18">
        <v>0</v>
      </c>
      <c r="AO18">
        <v>0</v>
      </c>
      <c r="AP18">
        <v>1.5186600000000003</v>
      </c>
      <c r="AQ18">
        <v>0</v>
      </c>
      <c r="AR18">
        <v>0.19634782608695653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446.55927632205714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</v>
      </c>
      <c r="L19">
        <v>204.39878643280889</v>
      </c>
      <c r="M19">
        <v>27.220000000000002</v>
      </c>
      <c r="N19">
        <v>35.130000000000003</v>
      </c>
      <c r="O19">
        <v>0</v>
      </c>
      <c r="P19">
        <v>41.309999999999995</v>
      </c>
      <c r="Q19">
        <v>3.3322319034852548</v>
      </c>
      <c r="R19">
        <v>3.44</v>
      </c>
      <c r="S19">
        <v>4.29</v>
      </c>
      <c r="T19">
        <v>0</v>
      </c>
      <c r="U19">
        <v>24.61</v>
      </c>
      <c r="V19">
        <v>2.9320027341079973</v>
      </c>
      <c r="W19">
        <v>16.570000000000004</v>
      </c>
      <c r="X19">
        <v>41.27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2.6999545798637401</v>
      </c>
      <c r="AE19">
        <v>4.8752588947766844</v>
      </c>
      <c r="AF19">
        <v>2.6230983772819472</v>
      </c>
      <c r="AG19">
        <v>12.446876000000001</v>
      </c>
      <c r="AH19">
        <v>0</v>
      </c>
      <c r="AI19">
        <v>0</v>
      </c>
      <c r="AJ19">
        <v>0</v>
      </c>
      <c r="AK19">
        <v>15.4646280535855</v>
      </c>
      <c r="AL19">
        <v>0</v>
      </c>
      <c r="AM19">
        <v>0</v>
      </c>
      <c r="AN19">
        <v>0</v>
      </c>
      <c r="AO19">
        <v>0</v>
      </c>
      <c r="AP19">
        <v>1.5186600000000003</v>
      </c>
      <c r="AQ19">
        <v>0</v>
      </c>
      <c r="AR19">
        <v>0.19634782608695653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448.86957836596326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</v>
      </c>
      <c r="L20">
        <v>204.39878643280889</v>
      </c>
      <c r="M20">
        <v>27.220000000000002</v>
      </c>
      <c r="N20">
        <v>35.130000000000003</v>
      </c>
      <c r="O20">
        <v>0</v>
      </c>
      <c r="P20">
        <v>41.309999999999995</v>
      </c>
      <c r="Q20">
        <v>3.3322319034852548</v>
      </c>
      <c r="R20">
        <v>3.44</v>
      </c>
      <c r="S20">
        <v>4.29</v>
      </c>
      <c r="T20">
        <v>0</v>
      </c>
      <c r="U20">
        <v>24.61</v>
      </c>
      <c r="V20">
        <v>2.9320027341079973</v>
      </c>
      <c r="W20">
        <v>16.570000000000004</v>
      </c>
      <c r="X20">
        <v>41.27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2.6999545798637401</v>
      </c>
      <c r="AE20">
        <v>4.8752588947766844</v>
      </c>
      <c r="AF20">
        <v>2.6230983772819472</v>
      </c>
      <c r="AG20">
        <v>12.446876000000001</v>
      </c>
      <c r="AH20">
        <v>0</v>
      </c>
      <c r="AI20">
        <v>0</v>
      </c>
      <c r="AJ20">
        <v>0</v>
      </c>
      <c r="AK20">
        <v>15.4646280535855</v>
      </c>
      <c r="AL20">
        <v>0</v>
      </c>
      <c r="AM20">
        <v>0</v>
      </c>
      <c r="AN20">
        <v>0</v>
      </c>
      <c r="AO20">
        <v>0</v>
      </c>
      <c r="AP20">
        <v>1.5186600000000003</v>
      </c>
      <c r="AQ20">
        <v>0</v>
      </c>
      <c r="AR20">
        <v>0.19634782608695653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448.86957836596326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</v>
      </c>
      <c r="L21">
        <v>204.39878643280889</v>
      </c>
      <c r="M21">
        <v>27.220000000000002</v>
      </c>
      <c r="N21">
        <v>35.130000000000003</v>
      </c>
      <c r="O21">
        <v>0</v>
      </c>
      <c r="P21">
        <v>41.309999999999995</v>
      </c>
      <c r="Q21">
        <v>3.3322319034852548</v>
      </c>
      <c r="R21">
        <v>3.44</v>
      </c>
      <c r="S21">
        <v>4.29</v>
      </c>
      <c r="T21">
        <v>0</v>
      </c>
      <c r="U21">
        <v>24.61</v>
      </c>
      <c r="V21">
        <v>2.9320027341079973</v>
      </c>
      <c r="W21">
        <v>16.570000000000004</v>
      </c>
      <c r="X21">
        <v>41.27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2.6999545798637401</v>
      </c>
      <c r="AE21">
        <v>4.8752588947766844</v>
      </c>
      <c r="AF21">
        <v>2.6230983772819472</v>
      </c>
      <c r="AG21">
        <v>12.446876000000001</v>
      </c>
      <c r="AH21">
        <v>6.9183495248152065</v>
      </c>
      <c r="AI21">
        <v>0</v>
      </c>
      <c r="AJ21">
        <v>0</v>
      </c>
      <c r="AK21">
        <v>15.4646280535855</v>
      </c>
      <c r="AL21">
        <v>0</v>
      </c>
      <c r="AM21">
        <v>0</v>
      </c>
      <c r="AN21">
        <v>0</v>
      </c>
      <c r="AO21">
        <v>0</v>
      </c>
      <c r="AP21">
        <v>1.7027400000000004</v>
      </c>
      <c r="AQ21">
        <v>0</v>
      </c>
      <c r="AR21">
        <v>0.19634782608695653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455.97200789077846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</v>
      </c>
      <c r="L22">
        <v>204.39878643280889</v>
      </c>
      <c r="M22">
        <v>27.220000000000002</v>
      </c>
      <c r="N22">
        <v>35.130000000000003</v>
      </c>
      <c r="O22">
        <v>0</v>
      </c>
      <c r="P22">
        <v>41.309999999999995</v>
      </c>
      <c r="Q22">
        <v>3.3322319034852548</v>
      </c>
      <c r="R22">
        <v>3.44</v>
      </c>
      <c r="S22">
        <v>4.29</v>
      </c>
      <c r="T22">
        <v>0</v>
      </c>
      <c r="U22">
        <v>24.61</v>
      </c>
      <c r="V22">
        <v>2.9320027341079973</v>
      </c>
      <c r="W22">
        <v>16.570000000000004</v>
      </c>
      <c r="X22">
        <v>41.27</v>
      </c>
      <c r="Y22">
        <v>0</v>
      </c>
      <c r="Z22">
        <v>0</v>
      </c>
      <c r="AA22">
        <v>0</v>
      </c>
      <c r="AB22">
        <v>0.70876969242310561</v>
      </c>
      <c r="AC22">
        <v>0</v>
      </c>
      <c r="AD22">
        <v>2.6999545798637401</v>
      </c>
      <c r="AE22">
        <v>4.8752588947766844</v>
      </c>
      <c r="AF22">
        <v>2.6230983772819472</v>
      </c>
      <c r="AG22">
        <v>12.446876000000001</v>
      </c>
      <c r="AH22">
        <v>13.836699049630413</v>
      </c>
      <c r="AI22">
        <v>0</v>
      </c>
      <c r="AJ22">
        <v>0</v>
      </c>
      <c r="AK22">
        <v>15.4646280535855</v>
      </c>
      <c r="AL22">
        <v>0</v>
      </c>
      <c r="AM22">
        <v>0</v>
      </c>
      <c r="AN22">
        <v>0</v>
      </c>
      <c r="AO22">
        <v>0</v>
      </c>
      <c r="AP22">
        <v>1.7027400000000004</v>
      </c>
      <c r="AQ22">
        <v>0</v>
      </c>
      <c r="AR22">
        <v>0.19634782608695653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462.89035741559366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</v>
      </c>
      <c r="L23">
        <v>204.39878643280889</v>
      </c>
      <c r="M23">
        <v>27.220000000000002</v>
      </c>
      <c r="N23">
        <v>35.130000000000003</v>
      </c>
      <c r="O23">
        <v>0</v>
      </c>
      <c r="P23">
        <v>41.309999999999995</v>
      </c>
      <c r="Q23">
        <v>3.3322319034852548</v>
      </c>
      <c r="R23">
        <v>3.44</v>
      </c>
      <c r="S23">
        <v>4.29</v>
      </c>
      <c r="T23">
        <v>0</v>
      </c>
      <c r="U23">
        <v>24.61</v>
      </c>
      <c r="V23">
        <v>2.9320027341079973</v>
      </c>
      <c r="W23">
        <v>13.283487394957984</v>
      </c>
      <c r="X23">
        <v>41.27</v>
      </c>
      <c r="Y23">
        <v>0</v>
      </c>
      <c r="Z23">
        <v>0</v>
      </c>
      <c r="AA23">
        <v>0</v>
      </c>
      <c r="AB23">
        <v>0.70876969242310561</v>
      </c>
      <c r="AC23">
        <v>0</v>
      </c>
      <c r="AD23">
        <v>2.6999545798637401</v>
      </c>
      <c r="AE23">
        <v>4.8752588947766844</v>
      </c>
      <c r="AF23">
        <v>2.6230983772819472</v>
      </c>
      <c r="AG23">
        <v>12.446876000000001</v>
      </c>
      <c r="AH23">
        <v>13.836699049630413</v>
      </c>
      <c r="AI23">
        <v>0</v>
      </c>
      <c r="AJ23">
        <v>0</v>
      </c>
      <c r="AK23">
        <v>15.4646280535855</v>
      </c>
      <c r="AL23">
        <v>0</v>
      </c>
      <c r="AM23">
        <v>0</v>
      </c>
      <c r="AN23">
        <v>0</v>
      </c>
      <c r="AO23">
        <v>0</v>
      </c>
      <c r="AP23">
        <v>1.7027400000000004</v>
      </c>
      <c r="AQ23">
        <v>4.4152174603174599</v>
      </c>
      <c r="AR23">
        <v>0.19634782608695653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464.01906227086914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</v>
      </c>
      <c r="L24">
        <v>204.39878643280889</v>
      </c>
      <c r="M24">
        <v>27.220000000000002</v>
      </c>
      <c r="N24">
        <v>35.130000000000003</v>
      </c>
      <c r="O24">
        <v>0</v>
      </c>
      <c r="P24">
        <v>41.309999999999995</v>
      </c>
      <c r="Q24">
        <v>3.3322319034852548</v>
      </c>
      <c r="R24">
        <v>3.44</v>
      </c>
      <c r="S24">
        <v>4.29</v>
      </c>
      <c r="T24">
        <v>0</v>
      </c>
      <c r="U24">
        <v>24.61</v>
      </c>
      <c r="V24">
        <v>2.9320027341079973</v>
      </c>
      <c r="W24">
        <v>13.283487394957984</v>
      </c>
      <c r="X24">
        <v>41.27</v>
      </c>
      <c r="Y24">
        <v>0</v>
      </c>
      <c r="Z24">
        <v>0</v>
      </c>
      <c r="AA24">
        <v>0</v>
      </c>
      <c r="AB24">
        <v>0.70876969242310561</v>
      </c>
      <c r="AC24">
        <v>0</v>
      </c>
      <c r="AD24">
        <v>2.6999545798637401</v>
      </c>
      <c r="AE24">
        <v>4.8752588947766844</v>
      </c>
      <c r="AF24">
        <v>2.6230983772819472</v>
      </c>
      <c r="AG24">
        <v>12.446876000000001</v>
      </c>
      <c r="AH24">
        <v>20.755048574445624</v>
      </c>
      <c r="AI24">
        <v>0</v>
      </c>
      <c r="AJ24">
        <v>0</v>
      </c>
      <c r="AK24">
        <v>15.4646280535855</v>
      </c>
      <c r="AL24">
        <v>0</v>
      </c>
      <c r="AM24">
        <v>0</v>
      </c>
      <c r="AN24">
        <v>0</v>
      </c>
      <c r="AO24">
        <v>0</v>
      </c>
      <c r="AP24">
        <v>1.7027400000000004</v>
      </c>
      <c r="AQ24">
        <v>9.1311238095238085</v>
      </c>
      <c r="AR24">
        <v>0.19634782608695653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475.65331814489065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</v>
      </c>
      <c r="L25">
        <v>204.39878643280889</v>
      </c>
      <c r="M25">
        <v>27.220000000000002</v>
      </c>
      <c r="N25">
        <v>35.130000000000003</v>
      </c>
      <c r="O25">
        <v>0</v>
      </c>
      <c r="P25">
        <v>41.309999999999995</v>
      </c>
      <c r="Q25">
        <v>3.3322319034852548</v>
      </c>
      <c r="R25">
        <v>3.44</v>
      </c>
      <c r="S25">
        <v>4.29</v>
      </c>
      <c r="T25">
        <v>0</v>
      </c>
      <c r="U25">
        <v>24.61</v>
      </c>
      <c r="V25">
        <v>2.9320027341079973</v>
      </c>
      <c r="W25">
        <v>13.14</v>
      </c>
      <c r="X25">
        <v>41.286917046218164</v>
      </c>
      <c r="Y25">
        <v>0</v>
      </c>
      <c r="Z25">
        <v>0.32522727272727275</v>
      </c>
      <c r="AA25">
        <v>0</v>
      </c>
      <c r="AB25">
        <v>0.70876969242310561</v>
      </c>
      <c r="AC25">
        <v>2.8625969844510757</v>
      </c>
      <c r="AD25">
        <v>2.6999545798637401</v>
      </c>
      <c r="AE25">
        <v>4.8752588947766844</v>
      </c>
      <c r="AF25">
        <v>2.6230983772819472</v>
      </c>
      <c r="AG25">
        <v>12.446876000000001</v>
      </c>
      <c r="AH25">
        <v>27.673398099260826</v>
      </c>
      <c r="AI25">
        <v>0</v>
      </c>
      <c r="AJ25">
        <v>0</v>
      </c>
      <c r="AK25">
        <v>15.4646280535855</v>
      </c>
      <c r="AL25">
        <v>0</v>
      </c>
      <c r="AM25">
        <v>0</v>
      </c>
      <c r="AN25">
        <v>0</v>
      </c>
      <c r="AO25">
        <v>0</v>
      </c>
      <c r="AP25">
        <v>1.7027400000000004</v>
      </c>
      <c r="AQ25">
        <v>9.1311238095238085</v>
      </c>
      <c r="AR25">
        <v>0.19634782608695653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485.63292157814442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</v>
      </c>
      <c r="L26">
        <v>204.39878643280889</v>
      </c>
      <c r="M26">
        <v>27.220000000000002</v>
      </c>
      <c r="N26">
        <v>35.130000000000003</v>
      </c>
      <c r="O26">
        <v>0</v>
      </c>
      <c r="P26">
        <v>41.309999999999995</v>
      </c>
      <c r="Q26">
        <v>3.3322319034852548</v>
      </c>
      <c r="R26">
        <v>3.44</v>
      </c>
      <c r="S26">
        <v>4.29</v>
      </c>
      <c r="T26">
        <v>0</v>
      </c>
      <c r="U26">
        <v>24.61</v>
      </c>
      <c r="V26">
        <v>2.9320027341079973</v>
      </c>
      <c r="W26">
        <v>13.29</v>
      </c>
      <c r="X26">
        <v>41.936916856575756</v>
      </c>
      <c r="Y26">
        <v>0</v>
      </c>
      <c r="Z26">
        <v>0.65045454545454551</v>
      </c>
      <c r="AA26">
        <v>0</v>
      </c>
      <c r="AB26">
        <v>1.1843510877719428</v>
      </c>
      <c r="AC26">
        <v>2.8625969844510757</v>
      </c>
      <c r="AD26">
        <v>5.4029772899318695</v>
      </c>
      <c r="AE26">
        <v>9.7505177895533688</v>
      </c>
      <c r="AF26">
        <v>2.6230983772819472</v>
      </c>
      <c r="AG26">
        <v>12.446876000000001</v>
      </c>
      <c r="AH26">
        <v>34.591747624076035</v>
      </c>
      <c r="AI26">
        <v>0</v>
      </c>
      <c r="AJ26">
        <v>0</v>
      </c>
      <c r="AK26">
        <v>15.4646280535855</v>
      </c>
      <c r="AL26">
        <v>0</v>
      </c>
      <c r="AM26">
        <v>0</v>
      </c>
      <c r="AN26">
        <v>0</v>
      </c>
      <c r="AO26">
        <v>0</v>
      </c>
      <c r="AP26">
        <v>1.7027400000000004</v>
      </c>
      <c r="AQ26">
        <v>13.699753968253965</v>
      </c>
      <c r="AR26">
        <v>0.19634782608695653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506.29899134496833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204.39878643280889</v>
      </c>
      <c r="M27">
        <v>27.220000000000002</v>
      </c>
      <c r="N27">
        <v>35.130000000000003</v>
      </c>
      <c r="O27">
        <v>0</v>
      </c>
      <c r="P27">
        <v>41.309999999999995</v>
      </c>
      <c r="Q27">
        <v>3.3322319034852548</v>
      </c>
      <c r="R27">
        <v>3.44</v>
      </c>
      <c r="S27">
        <v>4.29</v>
      </c>
      <c r="T27">
        <v>0</v>
      </c>
      <c r="U27">
        <v>24.61</v>
      </c>
      <c r="V27">
        <v>6.15</v>
      </c>
      <c r="W27">
        <v>13.29</v>
      </c>
      <c r="X27">
        <v>41.936916856575756</v>
      </c>
      <c r="Y27">
        <v>0</v>
      </c>
      <c r="Z27">
        <v>0.97568181818181832</v>
      </c>
      <c r="AA27">
        <v>3.5030970464135023</v>
      </c>
      <c r="AB27">
        <v>3.5499849962490617</v>
      </c>
      <c r="AC27">
        <v>5.7251939689021514</v>
      </c>
      <c r="AD27">
        <v>8.1059999999999999</v>
      </c>
      <c r="AE27">
        <v>9.7505177895533688</v>
      </c>
      <c r="AF27">
        <v>2.6230983772819472</v>
      </c>
      <c r="AG27">
        <v>12.446876000000001</v>
      </c>
      <c r="AH27">
        <v>41.510097148891248</v>
      </c>
      <c r="AI27">
        <v>0.94198114689709345</v>
      </c>
      <c r="AJ27">
        <v>0</v>
      </c>
      <c r="AK27">
        <v>15.4646280535855</v>
      </c>
      <c r="AL27">
        <v>0</v>
      </c>
      <c r="AM27">
        <v>0</v>
      </c>
      <c r="AN27">
        <v>0</v>
      </c>
      <c r="AO27">
        <v>0</v>
      </c>
      <c r="AP27">
        <v>1.7027400000000004</v>
      </c>
      <c r="AQ27">
        <v>18.41259206349206</v>
      </c>
      <c r="AR27">
        <v>0.19634782608695653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533.84973529994784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204.39878643280889</v>
      </c>
      <c r="M28">
        <v>27.220000000000002</v>
      </c>
      <c r="N28">
        <v>35.130000000000003</v>
      </c>
      <c r="O28">
        <v>0</v>
      </c>
      <c r="P28">
        <v>41.309999999999995</v>
      </c>
      <c r="Q28">
        <v>3.3322319034852548</v>
      </c>
      <c r="R28">
        <v>3.44</v>
      </c>
      <c r="S28">
        <v>4.29</v>
      </c>
      <c r="T28">
        <v>0</v>
      </c>
      <c r="U28">
        <v>24.61</v>
      </c>
      <c r="V28">
        <v>6.15</v>
      </c>
      <c r="W28">
        <v>13.29</v>
      </c>
      <c r="X28">
        <v>41.936916856575756</v>
      </c>
      <c r="Y28">
        <v>0</v>
      </c>
      <c r="Z28">
        <v>5.7865909090909087</v>
      </c>
      <c r="AA28">
        <v>4.1564767932489453</v>
      </c>
      <c r="AB28">
        <v>11.687029257314327</v>
      </c>
      <c r="AC28">
        <v>8.5969954452646462</v>
      </c>
      <c r="AD28">
        <v>10.812090840272521</v>
      </c>
      <c r="AE28">
        <v>14.62270855412566</v>
      </c>
      <c r="AF28">
        <v>5.8321754563894528</v>
      </c>
      <c r="AG28">
        <v>12.446876000000001</v>
      </c>
      <c r="AH28">
        <v>41.510097148891248</v>
      </c>
      <c r="AI28">
        <v>4.8970746268656722</v>
      </c>
      <c r="AJ28">
        <v>0</v>
      </c>
      <c r="AK28">
        <v>15.4646280535855</v>
      </c>
      <c r="AL28">
        <v>0</v>
      </c>
      <c r="AM28">
        <v>1.5586796699174792</v>
      </c>
      <c r="AN28">
        <v>0</v>
      </c>
      <c r="AO28">
        <v>0</v>
      </c>
      <c r="AP28">
        <v>3.5220640000000007</v>
      </c>
      <c r="AQ28">
        <v>18.41259206349206</v>
      </c>
      <c r="AR28">
        <v>0.19634782608695653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568.44332570895858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2.48</v>
      </c>
      <c r="L29">
        <v>204.39878643280889</v>
      </c>
      <c r="M29">
        <v>27.220000000000002</v>
      </c>
      <c r="N29">
        <v>35.130000000000003</v>
      </c>
      <c r="O29">
        <v>0</v>
      </c>
      <c r="P29">
        <v>41.309999999999995</v>
      </c>
      <c r="Q29">
        <v>3.3322319034852548</v>
      </c>
      <c r="R29">
        <v>3.44</v>
      </c>
      <c r="S29">
        <v>4.29</v>
      </c>
      <c r="T29">
        <v>0</v>
      </c>
      <c r="U29">
        <v>24.61</v>
      </c>
      <c r="V29">
        <v>6.15</v>
      </c>
      <c r="W29">
        <v>13.29</v>
      </c>
      <c r="X29">
        <v>41.936916856575756</v>
      </c>
      <c r="Y29">
        <v>0</v>
      </c>
      <c r="Z29">
        <v>5.7865909090909087</v>
      </c>
      <c r="AA29">
        <v>4.1564767932489453</v>
      </c>
      <c r="AB29">
        <v>11.687029257314327</v>
      </c>
      <c r="AC29">
        <v>8.5969954452646462</v>
      </c>
      <c r="AD29">
        <v>10.812090840272521</v>
      </c>
      <c r="AE29">
        <v>14.62270855412566</v>
      </c>
      <c r="AF29">
        <v>5.8321754563894528</v>
      </c>
      <c r="AG29">
        <v>12.446876000000001</v>
      </c>
      <c r="AH29">
        <v>41.510097148891248</v>
      </c>
      <c r="AI29">
        <v>4.8970746268656722</v>
      </c>
      <c r="AJ29">
        <v>0</v>
      </c>
      <c r="AK29">
        <v>15.4646280535855</v>
      </c>
      <c r="AL29">
        <v>0</v>
      </c>
      <c r="AM29">
        <v>3.1173593398349584</v>
      </c>
      <c r="AN29">
        <v>0</v>
      </c>
      <c r="AO29">
        <v>0</v>
      </c>
      <c r="AP29">
        <v>3.5220640000000007</v>
      </c>
      <c r="AQ29">
        <v>18.41259206349206</v>
      </c>
      <c r="AR29">
        <v>0.19634782608695653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570.00200537887599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</v>
      </c>
      <c r="L30">
        <v>204.39878643280889</v>
      </c>
      <c r="M30">
        <v>27.220000000000002</v>
      </c>
      <c r="N30">
        <v>35.130000000000003</v>
      </c>
      <c r="O30">
        <v>0</v>
      </c>
      <c r="P30">
        <v>41.309999999999995</v>
      </c>
      <c r="Q30">
        <v>3.3322319034852548</v>
      </c>
      <c r="R30">
        <v>3.44</v>
      </c>
      <c r="S30">
        <v>4.29</v>
      </c>
      <c r="T30">
        <v>0</v>
      </c>
      <c r="U30">
        <v>24.61</v>
      </c>
      <c r="V30">
        <v>6.15</v>
      </c>
      <c r="W30">
        <v>13.29</v>
      </c>
      <c r="X30">
        <v>41.936916856575756</v>
      </c>
      <c r="Y30">
        <v>0</v>
      </c>
      <c r="Z30">
        <v>5.7865909090909087</v>
      </c>
      <c r="AA30">
        <v>4.1564767932489453</v>
      </c>
      <c r="AB30">
        <v>11.687029257314327</v>
      </c>
      <c r="AC30">
        <v>8.5969954452646462</v>
      </c>
      <c r="AD30">
        <v>10.812090840272521</v>
      </c>
      <c r="AE30">
        <v>14.62270855412566</v>
      </c>
      <c r="AF30">
        <v>5.8321754563894528</v>
      </c>
      <c r="AG30">
        <v>12.446876000000001</v>
      </c>
      <c r="AH30">
        <v>41.510097148891248</v>
      </c>
      <c r="AI30">
        <v>4.8970746268656722</v>
      </c>
      <c r="AJ30">
        <v>0</v>
      </c>
      <c r="AK30">
        <v>15.4646280535855</v>
      </c>
      <c r="AL30">
        <v>0</v>
      </c>
      <c r="AM30">
        <v>3.1173593398349584</v>
      </c>
      <c r="AN30">
        <v>0</v>
      </c>
      <c r="AO30">
        <v>0</v>
      </c>
      <c r="AP30">
        <v>1.7027400000000004</v>
      </c>
      <c r="AQ30">
        <v>18.41259206349206</v>
      </c>
      <c r="AR30">
        <v>0.19634782608695653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568.18268137887594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2.48</v>
      </c>
      <c r="L31">
        <v>204.39878643280889</v>
      </c>
      <c r="M31">
        <v>27.220000000000002</v>
      </c>
      <c r="N31">
        <v>35.130000000000003</v>
      </c>
      <c r="O31">
        <v>0</v>
      </c>
      <c r="P31">
        <v>41.309999999999995</v>
      </c>
      <c r="Q31">
        <v>3.3322319034852548</v>
      </c>
      <c r="R31">
        <v>3.44</v>
      </c>
      <c r="S31">
        <v>4.29</v>
      </c>
      <c r="T31">
        <v>0</v>
      </c>
      <c r="U31">
        <v>24.61</v>
      </c>
      <c r="V31">
        <v>6.15</v>
      </c>
      <c r="W31">
        <v>13.29</v>
      </c>
      <c r="X31">
        <v>41.936916856575756</v>
      </c>
      <c r="Y31">
        <v>0</v>
      </c>
      <c r="Z31">
        <v>5.7865909090909087</v>
      </c>
      <c r="AA31">
        <v>4.1564767932489453</v>
      </c>
      <c r="AB31">
        <v>11.687029257314327</v>
      </c>
      <c r="AC31">
        <v>8.5969954452646462</v>
      </c>
      <c r="AD31">
        <v>10.812090840272521</v>
      </c>
      <c r="AE31">
        <v>14.62270855412566</v>
      </c>
      <c r="AF31">
        <v>5.8321754563894528</v>
      </c>
      <c r="AG31">
        <v>12.446876000000001</v>
      </c>
      <c r="AH31">
        <v>41.510097148891248</v>
      </c>
      <c r="AI31">
        <v>4.8970746268656722</v>
      </c>
      <c r="AJ31">
        <v>0</v>
      </c>
      <c r="AK31">
        <v>15.4646280535855</v>
      </c>
      <c r="AL31">
        <v>0</v>
      </c>
      <c r="AM31">
        <v>3.1173593398349584</v>
      </c>
      <c r="AN31">
        <v>0</v>
      </c>
      <c r="AO31">
        <v>0</v>
      </c>
      <c r="AP31">
        <v>1.7027400000000004</v>
      </c>
      <c r="AQ31">
        <v>18.41259206349206</v>
      </c>
      <c r="AR31">
        <v>10.449385869565219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578.43571942235428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2.48</v>
      </c>
      <c r="L32">
        <v>204.39878643280889</v>
      </c>
      <c r="M32">
        <v>27.220000000000002</v>
      </c>
      <c r="N32">
        <v>35.130000000000003</v>
      </c>
      <c r="O32">
        <v>0</v>
      </c>
      <c r="P32">
        <v>41.309999999999995</v>
      </c>
      <c r="Q32">
        <v>3.3322319034852548</v>
      </c>
      <c r="R32">
        <v>3.44</v>
      </c>
      <c r="S32">
        <v>4.29</v>
      </c>
      <c r="T32">
        <v>0</v>
      </c>
      <c r="U32">
        <v>24.61</v>
      </c>
      <c r="V32">
        <v>6.15</v>
      </c>
      <c r="W32">
        <v>13.29</v>
      </c>
      <c r="X32">
        <v>41.936916856575756</v>
      </c>
      <c r="Y32">
        <v>0</v>
      </c>
      <c r="Z32">
        <v>5.7865909090909087</v>
      </c>
      <c r="AA32">
        <v>3.5030970464135023</v>
      </c>
      <c r="AB32">
        <v>11.687029257314327</v>
      </c>
      <c r="AC32">
        <v>8.5969954452646462</v>
      </c>
      <c r="AD32">
        <v>10.812090840272521</v>
      </c>
      <c r="AE32">
        <v>14.62270855412566</v>
      </c>
      <c r="AF32">
        <v>5.8321754563894528</v>
      </c>
      <c r="AG32">
        <v>12.446876000000001</v>
      </c>
      <c r="AH32">
        <v>41.510097148891248</v>
      </c>
      <c r="AI32">
        <v>4.8970746268656722</v>
      </c>
      <c r="AJ32">
        <v>0</v>
      </c>
      <c r="AK32">
        <v>15.4646280535855</v>
      </c>
      <c r="AL32">
        <v>0</v>
      </c>
      <c r="AM32">
        <v>1.5586796699174792</v>
      </c>
      <c r="AN32">
        <v>0</v>
      </c>
      <c r="AO32">
        <v>0</v>
      </c>
      <c r="AP32">
        <v>1.7027400000000004</v>
      </c>
      <c r="AQ32">
        <v>18.41259206349206</v>
      </c>
      <c r="AR32">
        <v>10.449385869565219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576.22366000560135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2.48</v>
      </c>
      <c r="L33">
        <v>204.39878643280889</v>
      </c>
      <c r="M33">
        <v>27.220000000000002</v>
      </c>
      <c r="N33">
        <v>35.130000000000003</v>
      </c>
      <c r="O33">
        <v>0</v>
      </c>
      <c r="P33">
        <v>41.309999999999995</v>
      </c>
      <c r="Q33">
        <v>3.3322319034852548</v>
      </c>
      <c r="R33">
        <v>3.44</v>
      </c>
      <c r="S33">
        <v>4.29</v>
      </c>
      <c r="T33">
        <v>0</v>
      </c>
      <c r="U33">
        <v>24.61</v>
      </c>
      <c r="V33">
        <v>6.15</v>
      </c>
      <c r="W33">
        <v>13.29</v>
      </c>
      <c r="X33">
        <v>41.936916856575756</v>
      </c>
      <c r="Y33">
        <v>0</v>
      </c>
      <c r="Z33">
        <v>0.32522727272727275</v>
      </c>
      <c r="AA33">
        <v>0</v>
      </c>
      <c r="AB33">
        <v>7.7903300825206294</v>
      </c>
      <c r="AC33">
        <v>8.5969954452646462</v>
      </c>
      <c r="AD33">
        <v>8.1059999999999999</v>
      </c>
      <c r="AE33">
        <v>9.7505177895533688</v>
      </c>
      <c r="AF33">
        <v>2.6230983772819472</v>
      </c>
      <c r="AG33">
        <v>12.446876000000001</v>
      </c>
      <c r="AH33">
        <v>34.591747624076035</v>
      </c>
      <c r="AI33">
        <v>4.8970746268656722</v>
      </c>
      <c r="AJ33">
        <v>0</v>
      </c>
      <c r="AK33">
        <v>15.4646280535855</v>
      </c>
      <c r="AL33">
        <v>0</v>
      </c>
      <c r="AM33">
        <v>0</v>
      </c>
      <c r="AN33">
        <v>0</v>
      </c>
      <c r="AO33">
        <v>0</v>
      </c>
      <c r="AP33">
        <v>1.5186600000000003</v>
      </c>
      <c r="AQ33">
        <v>13.699753968253965</v>
      </c>
      <c r="AR33">
        <v>0.49086956521739133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529.24267786975963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2.48</v>
      </c>
      <c r="L34">
        <v>204.39878643280889</v>
      </c>
      <c r="M34">
        <v>27.220000000000002</v>
      </c>
      <c r="N34">
        <v>35.130000000000003</v>
      </c>
      <c r="O34">
        <v>0</v>
      </c>
      <c r="P34">
        <v>41.309999999999995</v>
      </c>
      <c r="Q34">
        <v>3.3322319034852548</v>
      </c>
      <c r="R34">
        <v>3.44</v>
      </c>
      <c r="S34">
        <v>4.29</v>
      </c>
      <c r="T34">
        <v>0</v>
      </c>
      <c r="U34">
        <v>24.61</v>
      </c>
      <c r="V34">
        <v>6.15</v>
      </c>
      <c r="W34">
        <v>13.29</v>
      </c>
      <c r="X34">
        <v>41.936916856575756</v>
      </c>
      <c r="Y34">
        <v>0</v>
      </c>
      <c r="Z34">
        <v>0</v>
      </c>
      <c r="AA34">
        <v>0</v>
      </c>
      <c r="AB34">
        <v>3.5499849962490617</v>
      </c>
      <c r="AC34">
        <v>8.5969954452646462</v>
      </c>
      <c r="AD34">
        <v>5.4029772899318695</v>
      </c>
      <c r="AE34">
        <v>9.7505177895533688</v>
      </c>
      <c r="AF34">
        <v>2.6230983772819472</v>
      </c>
      <c r="AG34">
        <v>12.446876000000001</v>
      </c>
      <c r="AH34">
        <v>27.673398099260826</v>
      </c>
      <c r="AI34">
        <v>0.94198114689709345</v>
      </c>
      <c r="AJ34">
        <v>0</v>
      </c>
      <c r="AK34">
        <v>15.4646280535855</v>
      </c>
      <c r="AL34">
        <v>0</v>
      </c>
      <c r="AM34">
        <v>0</v>
      </c>
      <c r="AN34">
        <v>0</v>
      </c>
      <c r="AO34">
        <v>0</v>
      </c>
      <c r="AP34">
        <v>1.5186600000000003</v>
      </c>
      <c r="AQ34">
        <v>9.1311238095238085</v>
      </c>
      <c r="AR34">
        <v>0.32826902173913047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506.36940909370043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2.48</v>
      </c>
      <c r="L35">
        <v>204.39</v>
      </c>
      <c r="M35">
        <v>27.220000000000002</v>
      </c>
      <c r="N35">
        <v>35.130000000000003</v>
      </c>
      <c r="O35">
        <v>0</v>
      </c>
      <c r="P35">
        <v>41.309999999999995</v>
      </c>
      <c r="Q35">
        <v>3.3322319034852548</v>
      </c>
      <c r="R35">
        <v>3.44</v>
      </c>
      <c r="S35">
        <v>4.29</v>
      </c>
      <c r="T35">
        <v>0</v>
      </c>
      <c r="U35">
        <v>24.61</v>
      </c>
      <c r="V35">
        <v>2.9299999999999997</v>
      </c>
      <c r="W35">
        <v>13.29</v>
      </c>
      <c r="X35">
        <v>41.730000000000004</v>
      </c>
      <c r="Y35">
        <v>0</v>
      </c>
      <c r="Z35">
        <v>0</v>
      </c>
      <c r="AA35">
        <v>0</v>
      </c>
      <c r="AB35">
        <v>3.5499849962490617</v>
      </c>
      <c r="AC35">
        <v>5.7251939689021514</v>
      </c>
      <c r="AD35">
        <v>2.6999545798637401</v>
      </c>
      <c r="AE35">
        <v>9.7505177895533688</v>
      </c>
      <c r="AF35">
        <v>2.6230983772819472</v>
      </c>
      <c r="AG35">
        <v>12.446876000000001</v>
      </c>
      <c r="AH35">
        <v>20.755048574445624</v>
      </c>
      <c r="AI35">
        <v>0</v>
      </c>
      <c r="AJ35">
        <v>0</v>
      </c>
      <c r="AK35">
        <v>15.4646280535855</v>
      </c>
      <c r="AL35">
        <v>0</v>
      </c>
      <c r="AM35">
        <v>0</v>
      </c>
      <c r="AN35">
        <v>0</v>
      </c>
      <c r="AO35">
        <v>0</v>
      </c>
      <c r="AP35">
        <v>1.5186600000000003</v>
      </c>
      <c r="AQ35">
        <v>4.4152174603174599</v>
      </c>
      <c r="AR35">
        <v>0.32826902173913047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484.78264459696652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2.48</v>
      </c>
      <c r="L36">
        <v>204.39</v>
      </c>
      <c r="M36">
        <v>27.220000000000002</v>
      </c>
      <c r="N36">
        <v>35.130000000000003</v>
      </c>
      <c r="O36">
        <v>0</v>
      </c>
      <c r="P36">
        <v>41.309999999999995</v>
      </c>
      <c r="Q36">
        <v>3.3322319034852548</v>
      </c>
      <c r="R36">
        <v>3.44</v>
      </c>
      <c r="S36">
        <v>4.29</v>
      </c>
      <c r="T36">
        <v>0</v>
      </c>
      <c r="U36">
        <v>24.61</v>
      </c>
      <c r="V36">
        <v>2.9299999999999997</v>
      </c>
      <c r="W36">
        <v>13.29</v>
      </c>
      <c r="X36">
        <v>41.730000000000004</v>
      </c>
      <c r="Y36">
        <v>0</v>
      </c>
      <c r="Z36">
        <v>0</v>
      </c>
      <c r="AA36">
        <v>0</v>
      </c>
      <c r="AB36">
        <v>3.5499849962490617</v>
      </c>
      <c r="AC36">
        <v>2.8625969844510757</v>
      </c>
      <c r="AD36">
        <v>0</v>
      </c>
      <c r="AE36">
        <v>9.7505177895533688</v>
      </c>
      <c r="AF36">
        <v>2.6230983772819472</v>
      </c>
      <c r="AG36">
        <v>12.446876000000001</v>
      </c>
      <c r="AH36">
        <v>11.90692439281943</v>
      </c>
      <c r="AI36">
        <v>0</v>
      </c>
      <c r="AJ36">
        <v>0</v>
      </c>
      <c r="AK36">
        <v>15.4646280535855</v>
      </c>
      <c r="AL36">
        <v>0</v>
      </c>
      <c r="AM36">
        <v>0</v>
      </c>
      <c r="AN36">
        <v>0</v>
      </c>
      <c r="AO36">
        <v>0</v>
      </c>
      <c r="AP36">
        <v>1.5186600000000003</v>
      </c>
      <c r="AQ36">
        <v>0</v>
      </c>
      <c r="AR36">
        <v>0.32826902173913047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465.95675139070806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2.48</v>
      </c>
      <c r="L37">
        <v>204.26999999999998</v>
      </c>
      <c r="M37">
        <v>27.220000000000002</v>
      </c>
      <c r="N37">
        <v>35.130000000000003</v>
      </c>
      <c r="O37">
        <v>0</v>
      </c>
      <c r="P37">
        <v>41.309999999999995</v>
      </c>
      <c r="Q37">
        <v>3.3322319034852548</v>
      </c>
      <c r="R37">
        <v>3.44</v>
      </c>
      <c r="S37">
        <v>4.29</v>
      </c>
      <c r="T37">
        <v>0</v>
      </c>
      <c r="U37">
        <v>24.61</v>
      </c>
      <c r="V37">
        <v>3.07</v>
      </c>
      <c r="W37">
        <v>13.283487394957984</v>
      </c>
      <c r="X37">
        <v>41.73</v>
      </c>
      <c r="Y37">
        <v>0</v>
      </c>
      <c r="Z37">
        <v>0</v>
      </c>
      <c r="AA37">
        <v>0</v>
      </c>
      <c r="AB37">
        <v>0.70876969242310561</v>
      </c>
      <c r="AC37">
        <v>2.8625969844510757</v>
      </c>
      <c r="AD37">
        <v>0</v>
      </c>
      <c r="AE37">
        <v>9.7505177895533688</v>
      </c>
      <c r="AF37">
        <v>2.6230983772819472</v>
      </c>
      <c r="AG37">
        <v>12.446876000000001</v>
      </c>
      <c r="AH37">
        <v>11.90692439281943</v>
      </c>
      <c r="AI37">
        <v>0</v>
      </c>
      <c r="AJ37">
        <v>0</v>
      </c>
      <c r="AK37">
        <v>15.4646280535855</v>
      </c>
      <c r="AL37">
        <v>0</v>
      </c>
      <c r="AM37">
        <v>0</v>
      </c>
      <c r="AN37">
        <v>0</v>
      </c>
      <c r="AO37">
        <v>0</v>
      </c>
      <c r="AP37">
        <v>1.5186600000000003</v>
      </c>
      <c r="AQ37">
        <v>0</v>
      </c>
      <c r="AR37">
        <v>0.32826902173913047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463.12902348184008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</v>
      </c>
      <c r="L38">
        <v>204.39000000000001</v>
      </c>
      <c r="M38">
        <v>27.220000000000002</v>
      </c>
      <c r="N38">
        <v>35.130000000000003</v>
      </c>
      <c r="O38">
        <v>0</v>
      </c>
      <c r="P38">
        <v>41.309999999999995</v>
      </c>
      <c r="Q38">
        <v>3.3322319034852548</v>
      </c>
      <c r="R38">
        <v>3.44</v>
      </c>
      <c r="S38">
        <v>4.29</v>
      </c>
      <c r="T38">
        <v>0</v>
      </c>
      <c r="U38">
        <v>24.61</v>
      </c>
      <c r="V38">
        <v>2.9320027341079973</v>
      </c>
      <c r="W38">
        <v>13.283487394957984</v>
      </c>
      <c r="X38">
        <v>41.73</v>
      </c>
      <c r="Y38">
        <v>0</v>
      </c>
      <c r="Z38">
        <v>0</v>
      </c>
      <c r="AA38">
        <v>0</v>
      </c>
      <c r="AB38">
        <v>0.70876969242310561</v>
      </c>
      <c r="AC38">
        <v>2.8625969844510757</v>
      </c>
      <c r="AD38">
        <v>0</v>
      </c>
      <c r="AE38">
        <v>9.7505177895533688</v>
      </c>
      <c r="AF38">
        <v>2.6230983772819472</v>
      </c>
      <c r="AG38">
        <v>12.446876000000001</v>
      </c>
      <c r="AH38">
        <v>11.90692439281943</v>
      </c>
      <c r="AI38">
        <v>0</v>
      </c>
      <c r="AJ38">
        <v>0</v>
      </c>
      <c r="AK38">
        <v>15.4646280535855</v>
      </c>
      <c r="AL38">
        <v>0</v>
      </c>
      <c r="AM38">
        <v>0</v>
      </c>
      <c r="AN38">
        <v>0</v>
      </c>
      <c r="AO38">
        <v>0</v>
      </c>
      <c r="AP38">
        <v>1.5186600000000003</v>
      </c>
      <c r="AQ38">
        <v>0</v>
      </c>
      <c r="AR38">
        <v>0.32826902173913047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463.11102621594813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</v>
      </c>
      <c r="L39">
        <v>204.39872454859778</v>
      </c>
      <c r="M39">
        <v>27.220000000000002</v>
      </c>
      <c r="N39">
        <v>35.130000000000003</v>
      </c>
      <c r="O39">
        <v>0</v>
      </c>
      <c r="P39">
        <v>41.309999999999995</v>
      </c>
      <c r="Q39">
        <v>3.3322319034852548</v>
      </c>
      <c r="R39">
        <v>3.44</v>
      </c>
      <c r="S39">
        <v>4.29</v>
      </c>
      <c r="T39">
        <v>0</v>
      </c>
      <c r="U39">
        <v>24.61</v>
      </c>
      <c r="V39">
        <v>2.9320027341079973</v>
      </c>
      <c r="W39">
        <v>13.283487394957984</v>
      </c>
      <c r="X39">
        <v>41.73</v>
      </c>
      <c r="Y39">
        <v>0</v>
      </c>
      <c r="Z39">
        <v>0</v>
      </c>
      <c r="AA39">
        <v>0</v>
      </c>
      <c r="AB39">
        <v>0.70876969242310561</v>
      </c>
      <c r="AC39">
        <v>0</v>
      </c>
      <c r="AD39">
        <v>0</v>
      </c>
      <c r="AE39">
        <v>4.8752588947766844</v>
      </c>
      <c r="AF39">
        <v>2.6230983772819472</v>
      </c>
      <c r="AG39">
        <v>12.446876000000001</v>
      </c>
      <c r="AH39">
        <v>6.9183495248152065</v>
      </c>
      <c r="AI39">
        <v>0</v>
      </c>
      <c r="AJ39">
        <v>0</v>
      </c>
      <c r="AK39">
        <v>15.4646280535855</v>
      </c>
      <c r="AL39">
        <v>0</v>
      </c>
      <c r="AM39">
        <v>0</v>
      </c>
      <c r="AN39">
        <v>0</v>
      </c>
      <c r="AO39">
        <v>0</v>
      </c>
      <c r="AP39">
        <v>1.5186600000000003</v>
      </c>
      <c r="AQ39">
        <v>0</v>
      </c>
      <c r="AR39">
        <v>0.32826902173913047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450.39332001731384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</v>
      </c>
      <c r="L40">
        <v>204.39872454859778</v>
      </c>
      <c r="M40">
        <v>27.220000000000002</v>
      </c>
      <c r="N40">
        <v>35.130000000000003</v>
      </c>
      <c r="O40">
        <v>0</v>
      </c>
      <c r="P40">
        <v>41.309999999999995</v>
      </c>
      <c r="Q40">
        <v>3.3322319034852548</v>
      </c>
      <c r="R40">
        <v>3.44</v>
      </c>
      <c r="S40">
        <v>4.29</v>
      </c>
      <c r="T40">
        <v>0</v>
      </c>
      <c r="U40">
        <v>24.61</v>
      </c>
      <c r="V40">
        <v>2.9320027341079973</v>
      </c>
      <c r="W40">
        <v>13.283487394957984</v>
      </c>
      <c r="X40">
        <v>41.73</v>
      </c>
      <c r="Y40">
        <v>0</v>
      </c>
      <c r="Z40">
        <v>0</v>
      </c>
      <c r="AA40">
        <v>0</v>
      </c>
      <c r="AB40">
        <v>0.70876969242310561</v>
      </c>
      <c r="AC40">
        <v>0</v>
      </c>
      <c r="AD40">
        <v>0</v>
      </c>
      <c r="AE40">
        <v>4.8752588947766844</v>
      </c>
      <c r="AF40">
        <v>2.6230983772819472</v>
      </c>
      <c r="AG40">
        <v>12.446876000000001</v>
      </c>
      <c r="AH40">
        <v>6.9183495248152065</v>
      </c>
      <c r="AI40">
        <v>0</v>
      </c>
      <c r="AJ40">
        <v>0</v>
      </c>
      <c r="AK40">
        <v>15.4646280535855</v>
      </c>
      <c r="AL40">
        <v>0</v>
      </c>
      <c r="AM40">
        <v>0</v>
      </c>
      <c r="AN40">
        <v>0</v>
      </c>
      <c r="AO40">
        <v>0</v>
      </c>
      <c r="AP40">
        <v>1.5186600000000003</v>
      </c>
      <c r="AQ40">
        <v>0</v>
      </c>
      <c r="AR40">
        <v>0.32826902173913047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450.39332001731384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</v>
      </c>
      <c r="L41">
        <v>204.39</v>
      </c>
      <c r="M41">
        <v>27.220000000000002</v>
      </c>
      <c r="N41">
        <v>35.130000000000003</v>
      </c>
      <c r="O41">
        <v>0</v>
      </c>
      <c r="P41">
        <v>41.309999999999995</v>
      </c>
      <c r="Q41">
        <v>3.3322319034852548</v>
      </c>
      <c r="R41">
        <v>3.44</v>
      </c>
      <c r="S41">
        <v>4.29</v>
      </c>
      <c r="T41">
        <v>0</v>
      </c>
      <c r="U41">
        <v>24.61</v>
      </c>
      <c r="V41">
        <v>2.9320027341079973</v>
      </c>
      <c r="W41">
        <v>13.283487394957984</v>
      </c>
      <c r="X41">
        <v>41.73</v>
      </c>
      <c r="Y41">
        <v>0</v>
      </c>
      <c r="Z41">
        <v>0</v>
      </c>
      <c r="AA41">
        <v>0</v>
      </c>
      <c r="AB41">
        <v>0.70876969242310561</v>
      </c>
      <c r="AC41">
        <v>0</v>
      </c>
      <c r="AD41">
        <v>0</v>
      </c>
      <c r="AE41">
        <v>4.8752588947766844</v>
      </c>
      <c r="AF41">
        <v>2.6230983772819472</v>
      </c>
      <c r="AG41">
        <v>12.446876000000001</v>
      </c>
      <c r="AH41">
        <v>0</v>
      </c>
      <c r="AI41">
        <v>0</v>
      </c>
      <c r="AJ41">
        <v>0</v>
      </c>
      <c r="AK41">
        <v>15.4646280535855</v>
      </c>
      <c r="AL41">
        <v>0</v>
      </c>
      <c r="AM41">
        <v>0</v>
      </c>
      <c r="AN41">
        <v>0</v>
      </c>
      <c r="AO41">
        <v>0</v>
      </c>
      <c r="AP41">
        <v>1.5186600000000003</v>
      </c>
      <c r="AQ41">
        <v>0</v>
      </c>
      <c r="AR41">
        <v>10.449385869565219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453.58736279172695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</v>
      </c>
      <c r="L42">
        <v>204.39000000000001</v>
      </c>
      <c r="M42">
        <v>27.220000000000002</v>
      </c>
      <c r="N42">
        <v>35.130000000000003</v>
      </c>
      <c r="O42">
        <v>0</v>
      </c>
      <c r="P42">
        <v>41.309999999999995</v>
      </c>
      <c r="Q42">
        <v>3.3322319034852548</v>
      </c>
      <c r="R42">
        <v>3.44</v>
      </c>
      <c r="S42">
        <v>4.29</v>
      </c>
      <c r="T42">
        <v>0</v>
      </c>
      <c r="U42">
        <v>24.61</v>
      </c>
      <c r="V42">
        <v>2.9320027341079973</v>
      </c>
      <c r="W42">
        <v>13.283487394957984</v>
      </c>
      <c r="X42">
        <v>41.73</v>
      </c>
      <c r="Y42">
        <v>0</v>
      </c>
      <c r="Z42">
        <v>0</v>
      </c>
      <c r="AA42">
        <v>0</v>
      </c>
      <c r="AB42">
        <v>0.70876969242310561</v>
      </c>
      <c r="AC42">
        <v>0</v>
      </c>
      <c r="AD42">
        <v>0</v>
      </c>
      <c r="AE42">
        <v>4.8752588947766844</v>
      </c>
      <c r="AF42">
        <v>2.6230983772819472</v>
      </c>
      <c r="AG42">
        <v>12.446876000000001</v>
      </c>
      <c r="AH42">
        <v>0</v>
      </c>
      <c r="AI42">
        <v>0</v>
      </c>
      <c r="AJ42">
        <v>0</v>
      </c>
      <c r="AK42">
        <v>15.4646280535855</v>
      </c>
      <c r="AL42">
        <v>0</v>
      </c>
      <c r="AM42">
        <v>0</v>
      </c>
      <c r="AN42">
        <v>0</v>
      </c>
      <c r="AO42">
        <v>0</v>
      </c>
      <c r="AP42">
        <v>1.5186600000000003</v>
      </c>
      <c r="AQ42">
        <v>0</v>
      </c>
      <c r="AR42">
        <v>10.449385869565219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453.587362791727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2.48</v>
      </c>
      <c r="L43">
        <v>204.39</v>
      </c>
      <c r="M43">
        <v>27.220000000000002</v>
      </c>
      <c r="N43">
        <v>35.130000000000003</v>
      </c>
      <c r="O43">
        <v>0</v>
      </c>
      <c r="P43">
        <v>41.309999999999995</v>
      </c>
      <c r="Q43">
        <v>3.3322319034852548</v>
      </c>
      <c r="R43">
        <v>3.44</v>
      </c>
      <c r="S43">
        <v>4.29</v>
      </c>
      <c r="T43">
        <v>0</v>
      </c>
      <c r="U43">
        <v>24.61</v>
      </c>
      <c r="V43">
        <v>2.9320027341079973</v>
      </c>
      <c r="W43">
        <v>13.283487394957984</v>
      </c>
      <c r="X43">
        <v>41.73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0</v>
      </c>
      <c r="AE43">
        <v>4.8752588947766844</v>
      </c>
      <c r="AF43">
        <v>2.6230983772819472</v>
      </c>
      <c r="AG43">
        <v>12.446876000000001</v>
      </c>
      <c r="AH43">
        <v>0</v>
      </c>
      <c r="AI43">
        <v>0</v>
      </c>
      <c r="AJ43">
        <v>0</v>
      </c>
      <c r="AK43">
        <v>15.4646280535855</v>
      </c>
      <c r="AL43">
        <v>0</v>
      </c>
      <c r="AM43">
        <v>0</v>
      </c>
      <c r="AN43">
        <v>0</v>
      </c>
      <c r="AO43">
        <v>0</v>
      </c>
      <c r="AP43">
        <v>1.7027400000000004</v>
      </c>
      <c r="AQ43">
        <v>0</v>
      </c>
      <c r="AR43">
        <v>0.81607065217391306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444.13812757433561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2.48</v>
      </c>
      <c r="L44">
        <v>204.39000000000001</v>
      </c>
      <c r="M44">
        <v>27.220000000000002</v>
      </c>
      <c r="N44">
        <v>35.130000000000003</v>
      </c>
      <c r="O44">
        <v>0</v>
      </c>
      <c r="P44">
        <v>41.309999999999995</v>
      </c>
      <c r="Q44">
        <v>3.3322319034852548</v>
      </c>
      <c r="R44">
        <v>3.44</v>
      </c>
      <c r="S44">
        <v>4.29</v>
      </c>
      <c r="T44">
        <v>0</v>
      </c>
      <c r="U44">
        <v>24.61</v>
      </c>
      <c r="V44">
        <v>2.9320027341079973</v>
      </c>
      <c r="W44">
        <v>13.283487394957984</v>
      </c>
      <c r="X44">
        <v>41.73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0</v>
      </c>
      <c r="AE44">
        <v>4.8752588947766844</v>
      </c>
      <c r="AF44">
        <v>2.6230983772819472</v>
      </c>
      <c r="AG44">
        <v>12.446876000000001</v>
      </c>
      <c r="AH44">
        <v>0</v>
      </c>
      <c r="AI44">
        <v>0</v>
      </c>
      <c r="AJ44">
        <v>0</v>
      </c>
      <c r="AK44">
        <v>15.4646280535855</v>
      </c>
      <c r="AL44">
        <v>0</v>
      </c>
      <c r="AM44">
        <v>0</v>
      </c>
      <c r="AN44">
        <v>0</v>
      </c>
      <c r="AO44">
        <v>0</v>
      </c>
      <c r="AP44">
        <v>1.7027400000000004</v>
      </c>
      <c r="AQ44">
        <v>0</v>
      </c>
      <c r="AR44">
        <v>0.32826902173913047</v>
      </c>
      <c r="AS44">
        <v>1.352963871543265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443.6503259439009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2.48</v>
      </c>
      <c r="L45">
        <v>204.39</v>
      </c>
      <c r="M45">
        <v>27.220000000000002</v>
      </c>
      <c r="N45">
        <v>35.130000000000003</v>
      </c>
      <c r="O45">
        <v>0</v>
      </c>
      <c r="P45">
        <v>41.309999999999995</v>
      </c>
      <c r="Q45">
        <v>3.3322319034852548</v>
      </c>
      <c r="R45">
        <v>3.44</v>
      </c>
      <c r="S45">
        <v>4.29</v>
      </c>
      <c r="T45">
        <v>0</v>
      </c>
      <c r="U45">
        <v>24.61</v>
      </c>
      <c r="V45">
        <v>2.9320027341079973</v>
      </c>
      <c r="W45">
        <v>13.283487394957984</v>
      </c>
      <c r="X45">
        <v>41.73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0</v>
      </c>
      <c r="AE45">
        <v>4.8752588947766844</v>
      </c>
      <c r="AF45">
        <v>2.6230983772819472</v>
      </c>
      <c r="AG45">
        <v>12.446876000000001</v>
      </c>
      <c r="AH45">
        <v>0</v>
      </c>
      <c r="AI45">
        <v>0</v>
      </c>
      <c r="AJ45">
        <v>0</v>
      </c>
      <c r="AK45">
        <v>15.4646280535855</v>
      </c>
      <c r="AL45">
        <v>0</v>
      </c>
      <c r="AM45">
        <v>0</v>
      </c>
      <c r="AN45">
        <v>0</v>
      </c>
      <c r="AO45">
        <v>0</v>
      </c>
      <c r="AP45">
        <v>1.7027400000000004</v>
      </c>
      <c r="AQ45">
        <v>0</v>
      </c>
      <c r="AR45">
        <v>0.32826902173913047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443.65032594390084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2.48</v>
      </c>
      <c r="L46">
        <v>204.39</v>
      </c>
      <c r="M46">
        <v>27.220000000000002</v>
      </c>
      <c r="N46">
        <v>35.130000000000003</v>
      </c>
      <c r="O46">
        <v>0</v>
      </c>
      <c r="P46">
        <v>41.309999999999995</v>
      </c>
      <c r="Q46">
        <v>3.3322319034852548</v>
      </c>
      <c r="R46">
        <v>3.44</v>
      </c>
      <c r="S46">
        <v>4.29</v>
      </c>
      <c r="T46">
        <v>0</v>
      </c>
      <c r="U46">
        <v>24.61</v>
      </c>
      <c r="V46">
        <v>2.9320027341079973</v>
      </c>
      <c r="W46">
        <v>13.283487394957984</v>
      </c>
      <c r="X46">
        <v>41.73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0</v>
      </c>
      <c r="AE46">
        <v>4.8752588947766844</v>
      </c>
      <c r="AF46">
        <v>2.6230983772819472</v>
      </c>
      <c r="AG46">
        <v>12.446876000000001</v>
      </c>
      <c r="AH46">
        <v>0</v>
      </c>
      <c r="AI46">
        <v>0</v>
      </c>
      <c r="AJ46">
        <v>0</v>
      </c>
      <c r="AK46">
        <v>15.4646280535855</v>
      </c>
      <c r="AL46">
        <v>0</v>
      </c>
      <c r="AM46">
        <v>0</v>
      </c>
      <c r="AN46">
        <v>0</v>
      </c>
      <c r="AO46">
        <v>0</v>
      </c>
      <c r="AP46">
        <v>1.7027400000000004</v>
      </c>
      <c r="AQ46">
        <v>0</v>
      </c>
      <c r="AR46">
        <v>0.32826902173913047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443.65032594390084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2.48</v>
      </c>
      <c r="L47">
        <v>204.39</v>
      </c>
      <c r="M47">
        <v>27.220000000000002</v>
      </c>
      <c r="N47">
        <v>35.130000000000003</v>
      </c>
      <c r="O47">
        <v>0</v>
      </c>
      <c r="P47">
        <v>41.309999999999995</v>
      </c>
      <c r="Q47">
        <v>3.3322319034852548</v>
      </c>
      <c r="R47">
        <v>3.44</v>
      </c>
      <c r="S47">
        <v>4.29</v>
      </c>
      <c r="T47">
        <v>0</v>
      </c>
      <c r="U47">
        <v>24.61</v>
      </c>
      <c r="V47">
        <v>2.9320027341079973</v>
      </c>
      <c r="W47">
        <v>13.283487394957984</v>
      </c>
      <c r="X47">
        <v>41.73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0</v>
      </c>
      <c r="AE47">
        <v>4.8752588947766844</v>
      </c>
      <c r="AF47">
        <v>2.6230983772819472</v>
      </c>
      <c r="AG47">
        <v>12.446876000000001</v>
      </c>
      <c r="AH47">
        <v>0</v>
      </c>
      <c r="AI47">
        <v>0</v>
      </c>
      <c r="AJ47">
        <v>0</v>
      </c>
      <c r="AK47">
        <v>15.4646280535855</v>
      </c>
      <c r="AL47">
        <v>0</v>
      </c>
      <c r="AM47">
        <v>0</v>
      </c>
      <c r="AN47">
        <v>0</v>
      </c>
      <c r="AO47">
        <v>0</v>
      </c>
      <c r="AP47">
        <v>1.7027400000000004</v>
      </c>
      <c r="AQ47">
        <v>0</v>
      </c>
      <c r="AR47">
        <v>0.65347010869565214</v>
      </c>
      <c r="AS47">
        <v>1.352963871543265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443.97552703085739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2.4799999999999995</v>
      </c>
      <c r="L48">
        <v>204.39</v>
      </c>
      <c r="M48">
        <v>27.220000000000002</v>
      </c>
      <c r="N48">
        <v>35.130000000000003</v>
      </c>
      <c r="O48">
        <v>0</v>
      </c>
      <c r="P48">
        <v>41.309999999999995</v>
      </c>
      <c r="Q48">
        <v>3.3322319034852548</v>
      </c>
      <c r="R48">
        <v>3.44</v>
      </c>
      <c r="S48">
        <v>4.29</v>
      </c>
      <c r="T48">
        <v>0</v>
      </c>
      <c r="U48">
        <v>24.61</v>
      </c>
      <c r="V48">
        <v>2.9320027341079973</v>
      </c>
      <c r="W48">
        <v>13.283487394957984</v>
      </c>
      <c r="X48">
        <v>41.73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0</v>
      </c>
      <c r="AE48">
        <v>4.8752588947766844</v>
      </c>
      <c r="AF48">
        <v>2.6230983772819472</v>
      </c>
      <c r="AG48">
        <v>12.446876000000001</v>
      </c>
      <c r="AH48">
        <v>0</v>
      </c>
      <c r="AI48">
        <v>0</v>
      </c>
      <c r="AJ48">
        <v>0</v>
      </c>
      <c r="AK48">
        <v>15.4646280535855</v>
      </c>
      <c r="AL48">
        <v>0</v>
      </c>
      <c r="AM48">
        <v>0</v>
      </c>
      <c r="AN48">
        <v>0</v>
      </c>
      <c r="AO48">
        <v>0</v>
      </c>
      <c r="AP48">
        <v>1.7027400000000004</v>
      </c>
      <c r="AQ48">
        <v>0</v>
      </c>
      <c r="AR48">
        <v>10.449385869565219</v>
      </c>
      <c r="AS48">
        <v>1.352963871543265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453.77144279172694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2.48</v>
      </c>
      <c r="L49">
        <v>204.39</v>
      </c>
      <c r="M49">
        <v>27.220000000000002</v>
      </c>
      <c r="N49">
        <v>35.130000000000003</v>
      </c>
      <c r="O49">
        <v>0</v>
      </c>
      <c r="P49">
        <v>41.309999999999995</v>
      </c>
      <c r="Q49">
        <v>3.3322319034852548</v>
      </c>
      <c r="R49">
        <v>3.44</v>
      </c>
      <c r="S49">
        <v>4.29</v>
      </c>
      <c r="T49">
        <v>0</v>
      </c>
      <c r="U49">
        <v>24.61</v>
      </c>
      <c r="V49">
        <v>2.9320027341079973</v>
      </c>
      <c r="W49">
        <v>13.283487394957984</v>
      </c>
      <c r="X49">
        <v>41.73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0</v>
      </c>
      <c r="AE49">
        <v>4.8752588947766844</v>
      </c>
      <c r="AF49">
        <v>2.6230983772819472</v>
      </c>
      <c r="AG49">
        <v>12.446876000000001</v>
      </c>
      <c r="AH49">
        <v>0</v>
      </c>
      <c r="AI49">
        <v>0</v>
      </c>
      <c r="AJ49">
        <v>0</v>
      </c>
      <c r="AK49">
        <v>15.4646280535855</v>
      </c>
      <c r="AL49">
        <v>0</v>
      </c>
      <c r="AM49">
        <v>0</v>
      </c>
      <c r="AN49">
        <v>0</v>
      </c>
      <c r="AO49">
        <v>0</v>
      </c>
      <c r="AP49">
        <v>1.5186600000000003</v>
      </c>
      <c r="AQ49">
        <v>0</v>
      </c>
      <c r="AR49">
        <v>10.449385869565219</v>
      </c>
      <c r="AS49">
        <v>3.1814592625631879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455.41585818274689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2.48</v>
      </c>
      <c r="L50">
        <v>204.39</v>
      </c>
      <c r="M50">
        <v>27.220000000000002</v>
      </c>
      <c r="N50">
        <v>35.130000000000003</v>
      </c>
      <c r="O50">
        <v>0</v>
      </c>
      <c r="P50">
        <v>41.309999999999995</v>
      </c>
      <c r="Q50">
        <v>3.3322319034852548</v>
      </c>
      <c r="R50">
        <v>3.44</v>
      </c>
      <c r="S50">
        <v>4.29</v>
      </c>
      <c r="T50">
        <v>0</v>
      </c>
      <c r="U50">
        <v>24.61</v>
      </c>
      <c r="V50">
        <v>2.9320027341079973</v>
      </c>
      <c r="W50">
        <v>13.283487394957984</v>
      </c>
      <c r="X50">
        <v>41.73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0</v>
      </c>
      <c r="AE50">
        <v>4.8752588947766844</v>
      </c>
      <c r="AF50">
        <v>2.6230983772819472</v>
      </c>
      <c r="AG50">
        <v>12.446876000000001</v>
      </c>
      <c r="AH50">
        <v>0</v>
      </c>
      <c r="AI50">
        <v>0</v>
      </c>
      <c r="AJ50">
        <v>0</v>
      </c>
      <c r="AK50">
        <v>15.4646280535855</v>
      </c>
      <c r="AL50">
        <v>0</v>
      </c>
      <c r="AM50">
        <v>0</v>
      </c>
      <c r="AN50">
        <v>0</v>
      </c>
      <c r="AO50">
        <v>0</v>
      </c>
      <c r="AP50">
        <v>3.5220640000000007</v>
      </c>
      <c r="AQ50">
        <v>0</v>
      </c>
      <c r="AR50">
        <v>0.65347010869565214</v>
      </c>
      <c r="AS50">
        <v>3.1814592625631879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447.62334642187733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2.48</v>
      </c>
      <c r="L51">
        <v>204.39</v>
      </c>
      <c r="M51">
        <v>27.220000000000002</v>
      </c>
      <c r="N51">
        <v>35.130000000000003</v>
      </c>
      <c r="O51">
        <v>0</v>
      </c>
      <c r="P51">
        <v>41.309999999999995</v>
      </c>
      <c r="Q51">
        <v>3.3322319034852548</v>
      </c>
      <c r="R51">
        <v>3.44</v>
      </c>
      <c r="S51">
        <v>4.29</v>
      </c>
      <c r="T51">
        <v>0</v>
      </c>
      <c r="U51">
        <v>24.61</v>
      </c>
      <c r="V51">
        <v>2.9320027341079973</v>
      </c>
      <c r="W51">
        <v>13.283487394957984</v>
      </c>
      <c r="X51">
        <v>41.73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0</v>
      </c>
      <c r="AE51">
        <v>4.8752588947766844</v>
      </c>
      <c r="AF51">
        <v>2.6230983772819472</v>
      </c>
      <c r="AG51">
        <v>12.446876000000001</v>
      </c>
      <c r="AH51">
        <v>0</v>
      </c>
      <c r="AI51">
        <v>0</v>
      </c>
      <c r="AJ51">
        <v>0</v>
      </c>
      <c r="AK51">
        <v>15.4646280535855</v>
      </c>
      <c r="AL51">
        <v>0</v>
      </c>
      <c r="AM51">
        <v>0</v>
      </c>
      <c r="AN51">
        <v>0</v>
      </c>
      <c r="AO51">
        <v>0</v>
      </c>
      <c r="AP51">
        <v>1.5186600000000003</v>
      </c>
      <c r="AQ51">
        <v>0</v>
      </c>
      <c r="AR51">
        <v>0.19634782608695653</v>
      </c>
      <c r="AS51">
        <v>3.1814592625631879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445.1628201392686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</v>
      </c>
      <c r="L52">
        <v>204.39</v>
      </c>
      <c r="M52">
        <v>27.220000000000002</v>
      </c>
      <c r="N52">
        <v>35.130000000000003</v>
      </c>
      <c r="O52">
        <v>0</v>
      </c>
      <c r="P52">
        <v>41.309999999999995</v>
      </c>
      <c r="Q52">
        <v>3.3322319034852548</v>
      </c>
      <c r="R52">
        <v>3.44</v>
      </c>
      <c r="S52">
        <v>4.29</v>
      </c>
      <c r="T52">
        <v>0</v>
      </c>
      <c r="U52">
        <v>24.61</v>
      </c>
      <c r="V52">
        <v>2.9320027341079973</v>
      </c>
      <c r="W52">
        <v>13.283487394957984</v>
      </c>
      <c r="X52">
        <v>41.73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0</v>
      </c>
      <c r="AE52">
        <v>4.8752588947766844</v>
      </c>
      <c r="AF52">
        <v>2.6230983772819472</v>
      </c>
      <c r="AG52">
        <v>12.446876000000001</v>
      </c>
      <c r="AH52">
        <v>0</v>
      </c>
      <c r="AI52">
        <v>0</v>
      </c>
      <c r="AJ52">
        <v>0</v>
      </c>
      <c r="AK52">
        <v>15.4646280535855</v>
      </c>
      <c r="AL52">
        <v>0</v>
      </c>
      <c r="AM52">
        <v>0</v>
      </c>
      <c r="AN52">
        <v>0</v>
      </c>
      <c r="AO52">
        <v>0</v>
      </c>
      <c r="AP52">
        <v>1.5186600000000003</v>
      </c>
      <c r="AQ52">
        <v>0</v>
      </c>
      <c r="AR52">
        <v>0.19634782608695653</v>
      </c>
      <c r="AS52">
        <v>3.1814592625631879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445.1628201392686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2.48</v>
      </c>
      <c r="L53">
        <v>204.39</v>
      </c>
      <c r="M53">
        <v>27.220000000000002</v>
      </c>
      <c r="N53">
        <v>35.130000000000003</v>
      </c>
      <c r="O53">
        <v>0</v>
      </c>
      <c r="P53">
        <v>41.309999999999995</v>
      </c>
      <c r="Q53">
        <v>3.3322319034852548</v>
      </c>
      <c r="R53">
        <v>3.44</v>
      </c>
      <c r="S53">
        <v>4.29</v>
      </c>
      <c r="T53">
        <v>0</v>
      </c>
      <c r="U53">
        <v>24.61</v>
      </c>
      <c r="V53">
        <v>2.9320027341079973</v>
      </c>
      <c r="W53">
        <v>13.283487394957984</v>
      </c>
      <c r="X53">
        <v>41.73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0</v>
      </c>
      <c r="AE53">
        <v>4.8752588947766844</v>
      </c>
      <c r="AF53">
        <v>2.6230983772819472</v>
      </c>
      <c r="AG53">
        <v>12.446876000000001</v>
      </c>
      <c r="AH53">
        <v>0</v>
      </c>
      <c r="AI53">
        <v>0</v>
      </c>
      <c r="AJ53">
        <v>0</v>
      </c>
      <c r="AK53">
        <v>15.4646280535855</v>
      </c>
      <c r="AL53">
        <v>0</v>
      </c>
      <c r="AM53">
        <v>0</v>
      </c>
      <c r="AN53">
        <v>0</v>
      </c>
      <c r="AO53">
        <v>0</v>
      </c>
      <c r="AP53">
        <v>1.5186600000000003</v>
      </c>
      <c r="AQ53">
        <v>0</v>
      </c>
      <c r="AR53">
        <v>0.19634782608695653</v>
      </c>
      <c r="AS53">
        <v>3.1814592625631879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445.1628201392686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2.48</v>
      </c>
      <c r="L54">
        <v>204.39</v>
      </c>
      <c r="M54">
        <v>27.220000000000002</v>
      </c>
      <c r="N54">
        <v>35.130000000000003</v>
      </c>
      <c r="O54">
        <v>0</v>
      </c>
      <c r="P54">
        <v>41.309999999999995</v>
      </c>
      <c r="Q54">
        <v>3.3322319034852548</v>
      </c>
      <c r="R54">
        <v>3.44</v>
      </c>
      <c r="S54">
        <v>4.29</v>
      </c>
      <c r="T54">
        <v>0</v>
      </c>
      <c r="U54">
        <v>24.61</v>
      </c>
      <c r="V54">
        <v>2.9320027341079973</v>
      </c>
      <c r="W54">
        <v>13.283487394957984</v>
      </c>
      <c r="X54">
        <v>41.73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0</v>
      </c>
      <c r="AE54">
        <v>4.8752588947766844</v>
      </c>
      <c r="AF54">
        <v>2.6230983772819472</v>
      </c>
      <c r="AG54">
        <v>12.446876000000001</v>
      </c>
      <c r="AH54">
        <v>0</v>
      </c>
      <c r="AI54">
        <v>0</v>
      </c>
      <c r="AJ54">
        <v>0</v>
      </c>
      <c r="AK54">
        <v>15.4646280535855</v>
      </c>
      <c r="AL54">
        <v>0</v>
      </c>
      <c r="AM54">
        <v>0</v>
      </c>
      <c r="AN54">
        <v>0</v>
      </c>
      <c r="AO54">
        <v>0</v>
      </c>
      <c r="AP54">
        <v>1.5186600000000003</v>
      </c>
      <c r="AQ54">
        <v>0</v>
      </c>
      <c r="AR54">
        <v>0.19634782608695653</v>
      </c>
      <c r="AS54">
        <v>3.1814592625631879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445.1628201392686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2.5201391419579262</v>
      </c>
      <c r="L55">
        <v>204.39</v>
      </c>
      <c r="M55">
        <v>27.220000000000002</v>
      </c>
      <c r="N55">
        <v>35.130000000000003</v>
      </c>
      <c r="O55">
        <v>0</v>
      </c>
      <c r="P55">
        <v>39.49</v>
      </c>
      <c r="Q55">
        <v>3.3322319034852548</v>
      </c>
      <c r="R55">
        <v>3.44</v>
      </c>
      <c r="S55">
        <v>4.29</v>
      </c>
      <c r="T55">
        <v>0</v>
      </c>
      <c r="U55">
        <v>24.61</v>
      </c>
      <c r="V55">
        <v>2.9320027341079973</v>
      </c>
      <c r="W55">
        <v>13.283487394957984</v>
      </c>
      <c r="X55">
        <v>41.73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0</v>
      </c>
      <c r="AE55">
        <v>4.8752588947766844</v>
      </c>
      <c r="AF55">
        <v>2.6230983772819472</v>
      </c>
      <c r="AG55">
        <v>12.446876000000001</v>
      </c>
      <c r="AH55">
        <v>0</v>
      </c>
      <c r="AI55">
        <v>0</v>
      </c>
      <c r="AJ55">
        <v>0</v>
      </c>
      <c r="AK55">
        <v>15.4646280535855</v>
      </c>
      <c r="AL55">
        <v>0</v>
      </c>
      <c r="AM55">
        <v>0</v>
      </c>
      <c r="AN55">
        <v>0</v>
      </c>
      <c r="AO55">
        <v>0</v>
      </c>
      <c r="AP55">
        <v>3.5220640000000007</v>
      </c>
      <c r="AQ55">
        <v>0</v>
      </c>
      <c r="AR55">
        <v>0.19634782608695653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443.55786789020658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2.5201391419579262</v>
      </c>
      <c r="L56">
        <v>204.39</v>
      </c>
      <c r="M56">
        <v>27.220000000000002</v>
      </c>
      <c r="N56">
        <v>35.130000000000003</v>
      </c>
      <c r="O56">
        <v>0</v>
      </c>
      <c r="P56">
        <v>39.49</v>
      </c>
      <c r="Q56">
        <v>3.3322319034852548</v>
      </c>
      <c r="R56">
        <v>3.44</v>
      </c>
      <c r="S56">
        <v>4.29</v>
      </c>
      <c r="T56">
        <v>0</v>
      </c>
      <c r="U56">
        <v>24.61</v>
      </c>
      <c r="V56">
        <v>2.9320027341079973</v>
      </c>
      <c r="W56">
        <v>13.283487394957984</v>
      </c>
      <c r="X56">
        <v>41.73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0</v>
      </c>
      <c r="AE56">
        <v>4.8752588947766844</v>
      </c>
      <c r="AF56">
        <v>2.6230983772819472</v>
      </c>
      <c r="AG56">
        <v>12.446876000000001</v>
      </c>
      <c r="AH56">
        <v>0</v>
      </c>
      <c r="AI56">
        <v>0</v>
      </c>
      <c r="AJ56">
        <v>0</v>
      </c>
      <c r="AK56">
        <v>15.4646280535855</v>
      </c>
      <c r="AL56">
        <v>0</v>
      </c>
      <c r="AM56">
        <v>0</v>
      </c>
      <c r="AN56">
        <v>0</v>
      </c>
      <c r="AO56">
        <v>0</v>
      </c>
      <c r="AP56">
        <v>3.5220640000000007</v>
      </c>
      <c r="AQ56">
        <v>0</v>
      </c>
      <c r="AR56">
        <v>0.19634782608695653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443.55786789020658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2.5201391419579262</v>
      </c>
      <c r="L57">
        <v>204.39</v>
      </c>
      <c r="M57">
        <v>27.220000000000002</v>
      </c>
      <c r="N57">
        <v>35.130000000000003</v>
      </c>
      <c r="O57">
        <v>0</v>
      </c>
      <c r="P57">
        <v>39.49</v>
      </c>
      <c r="Q57">
        <v>3.3322319034852548</v>
      </c>
      <c r="R57">
        <v>3.44</v>
      </c>
      <c r="S57">
        <v>4.29</v>
      </c>
      <c r="T57">
        <v>0</v>
      </c>
      <c r="U57">
        <v>24.61</v>
      </c>
      <c r="V57">
        <v>2.9320027341079973</v>
      </c>
      <c r="W57">
        <v>13.283487394957984</v>
      </c>
      <c r="X57">
        <v>38.619999999999997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0</v>
      </c>
      <c r="AE57">
        <v>4.8752588947766844</v>
      </c>
      <c r="AF57">
        <v>2.6230983772819472</v>
      </c>
      <c r="AG57">
        <v>12.446876000000001</v>
      </c>
      <c r="AH57">
        <v>0</v>
      </c>
      <c r="AI57">
        <v>0</v>
      </c>
      <c r="AJ57">
        <v>0</v>
      </c>
      <c r="AK57">
        <v>15.4646280535855</v>
      </c>
      <c r="AL57">
        <v>0</v>
      </c>
      <c r="AM57">
        <v>0</v>
      </c>
      <c r="AN57">
        <v>0</v>
      </c>
      <c r="AO57">
        <v>0</v>
      </c>
      <c r="AP57">
        <v>1.7027400000000004</v>
      </c>
      <c r="AQ57">
        <v>0</v>
      </c>
      <c r="AR57">
        <v>0.19634782608695653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438.62854389020657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2.5201391419579262</v>
      </c>
      <c r="L58">
        <v>204.39</v>
      </c>
      <c r="M58">
        <v>27.220000000000002</v>
      </c>
      <c r="N58">
        <v>35.130000000000003</v>
      </c>
      <c r="O58">
        <v>0</v>
      </c>
      <c r="P58">
        <v>39.49</v>
      </c>
      <c r="Q58">
        <v>3.3322319034852548</v>
      </c>
      <c r="R58">
        <v>3.44</v>
      </c>
      <c r="S58">
        <v>4.29</v>
      </c>
      <c r="T58">
        <v>0</v>
      </c>
      <c r="U58">
        <v>24.61</v>
      </c>
      <c r="V58">
        <v>2.9320027341079973</v>
      </c>
      <c r="W58">
        <v>13.283487394957984</v>
      </c>
      <c r="X58">
        <v>38.619999999999997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0</v>
      </c>
      <c r="AE58">
        <v>4.8752588947766844</v>
      </c>
      <c r="AF58">
        <v>2.6230983772819472</v>
      </c>
      <c r="AG58">
        <v>12.446876000000001</v>
      </c>
      <c r="AH58">
        <v>0</v>
      </c>
      <c r="AI58">
        <v>0</v>
      </c>
      <c r="AJ58">
        <v>0</v>
      </c>
      <c r="AK58">
        <v>15.4646280535855</v>
      </c>
      <c r="AL58">
        <v>0</v>
      </c>
      <c r="AM58">
        <v>0</v>
      </c>
      <c r="AN58">
        <v>0</v>
      </c>
      <c r="AO58">
        <v>0</v>
      </c>
      <c r="AP58">
        <v>1.7027400000000004</v>
      </c>
      <c r="AQ58">
        <v>0</v>
      </c>
      <c r="AR58">
        <v>0.19634782608695653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438.62854389020657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2.5201391419579262</v>
      </c>
      <c r="L59">
        <v>204.39</v>
      </c>
      <c r="M59">
        <v>27.220000000000002</v>
      </c>
      <c r="N59">
        <v>35.130000000000003</v>
      </c>
      <c r="O59">
        <v>0</v>
      </c>
      <c r="P59">
        <v>39.49</v>
      </c>
      <c r="Q59">
        <v>3.3322319034852548</v>
      </c>
      <c r="R59">
        <v>3.44</v>
      </c>
      <c r="S59">
        <v>4.29</v>
      </c>
      <c r="T59">
        <v>0</v>
      </c>
      <c r="U59">
        <v>24.61</v>
      </c>
      <c r="V59">
        <v>2.9320027341079973</v>
      </c>
      <c r="W59">
        <v>13.283487394957984</v>
      </c>
      <c r="X59">
        <v>38.619999999999997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0</v>
      </c>
      <c r="AE59">
        <v>4.8752588947766844</v>
      </c>
      <c r="AF59">
        <v>2.6230983772819472</v>
      </c>
      <c r="AG59">
        <v>12.446876000000001</v>
      </c>
      <c r="AH59">
        <v>0</v>
      </c>
      <c r="AI59">
        <v>0</v>
      </c>
      <c r="AJ59">
        <v>0</v>
      </c>
      <c r="AK59">
        <v>15.4646280535855</v>
      </c>
      <c r="AL59">
        <v>0</v>
      </c>
      <c r="AM59">
        <v>0</v>
      </c>
      <c r="AN59">
        <v>0</v>
      </c>
      <c r="AO59">
        <v>0</v>
      </c>
      <c r="AP59">
        <v>1.7027400000000004</v>
      </c>
      <c r="AQ59">
        <v>0</v>
      </c>
      <c r="AR59">
        <v>0.19634782608695653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438.62854389020657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2.48</v>
      </c>
      <c r="L60">
        <v>204.39</v>
      </c>
      <c r="M60">
        <v>27.220000000000002</v>
      </c>
      <c r="N60">
        <v>35.130000000000003</v>
      </c>
      <c r="O60">
        <v>0</v>
      </c>
      <c r="P60">
        <v>39.49</v>
      </c>
      <c r="Q60">
        <v>3.3322319034852548</v>
      </c>
      <c r="R60">
        <v>3.44</v>
      </c>
      <c r="S60">
        <v>4.29</v>
      </c>
      <c r="T60">
        <v>0</v>
      </c>
      <c r="U60">
        <v>24.61</v>
      </c>
      <c r="V60">
        <v>2.9320027341079973</v>
      </c>
      <c r="W60">
        <v>13.283487394957984</v>
      </c>
      <c r="X60">
        <v>38.619999999999997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0</v>
      </c>
      <c r="AE60">
        <v>4.8752588947766844</v>
      </c>
      <c r="AF60">
        <v>2.6230983772819472</v>
      </c>
      <c r="AG60">
        <v>12.446876000000001</v>
      </c>
      <c r="AH60">
        <v>0</v>
      </c>
      <c r="AI60">
        <v>0</v>
      </c>
      <c r="AJ60">
        <v>0</v>
      </c>
      <c r="AK60">
        <v>15.4646280535855</v>
      </c>
      <c r="AL60">
        <v>0</v>
      </c>
      <c r="AM60">
        <v>0</v>
      </c>
      <c r="AN60">
        <v>0</v>
      </c>
      <c r="AO60">
        <v>0</v>
      </c>
      <c r="AP60">
        <v>1.7027400000000004</v>
      </c>
      <c r="AQ60">
        <v>0</v>
      </c>
      <c r="AR60">
        <v>0.19634782608695653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438.58840474824865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2.48</v>
      </c>
      <c r="L61">
        <v>204.39</v>
      </c>
      <c r="M61">
        <v>27.220000000000002</v>
      </c>
      <c r="N61">
        <v>35.130000000000003</v>
      </c>
      <c r="O61">
        <v>0</v>
      </c>
      <c r="P61">
        <v>39.49</v>
      </c>
      <c r="Q61">
        <v>3.3322319034852548</v>
      </c>
      <c r="R61">
        <v>3.44</v>
      </c>
      <c r="S61">
        <v>4.29</v>
      </c>
      <c r="T61">
        <v>0</v>
      </c>
      <c r="U61">
        <v>24.61</v>
      </c>
      <c r="V61">
        <v>2.9320027341079973</v>
      </c>
      <c r="W61">
        <v>13.283487394957984</v>
      </c>
      <c r="X61">
        <v>38.619999999999997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0</v>
      </c>
      <c r="AE61">
        <v>4.8752588947766844</v>
      </c>
      <c r="AF61">
        <v>2.6230983772819472</v>
      </c>
      <c r="AG61">
        <v>12.446876000000001</v>
      </c>
      <c r="AH61">
        <v>0</v>
      </c>
      <c r="AI61">
        <v>0</v>
      </c>
      <c r="AJ61">
        <v>0</v>
      </c>
      <c r="AK61">
        <v>15.4646280535855</v>
      </c>
      <c r="AL61">
        <v>0</v>
      </c>
      <c r="AM61">
        <v>0</v>
      </c>
      <c r="AN61">
        <v>0</v>
      </c>
      <c r="AO61">
        <v>0</v>
      </c>
      <c r="AP61">
        <v>1.7027400000000004</v>
      </c>
      <c r="AQ61">
        <v>0</v>
      </c>
      <c r="AR61">
        <v>0.19634782608695653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438.58840474824865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2.4799999999999995</v>
      </c>
      <c r="L62">
        <v>204.39</v>
      </c>
      <c r="M62">
        <v>27.220000000000002</v>
      </c>
      <c r="N62">
        <v>35.130000000000003</v>
      </c>
      <c r="O62">
        <v>0</v>
      </c>
      <c r="P62">
        <v>39.49</v>
      </c>
      <c r="Q62">
        <v>3.3322319034852548</v>
      </c>
      <c r="R62">
        <v>3.44</v>
      </c>
      <c r="S62">
        <v>4.29</v>
      </c>
      <c r="T62">
        <v>0</v>
      </c>
      <c r="U62">
        <v>24.61</v>
      </c>
      <c r="V62">
        <v>2.9320027341079973</v>
      </c>
      <c r="W62">
        <v>13.283487394957984</v>
      </c>
      <c r="X62">
        <v>38.619999999999997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0</v>
      </c>
      <c r="AE62">
        <v>4.8752588947766844</v>
      </c>
      <c r="AF62">
        <v>2.6230983772819472</v>
      </c>
      <c r="AG62">
        <v>12.446876000000001</v>
      </c>
      <c r="AH62">
        <v>0</v>
      </c>
      <c r="AI62">
        <v>0</v>
      </c>
      <c r="AJ62">
        <v>0</v>
      </c>
      <c r="AK62">
        <v>15.4646280535855</v>
      </c>
      <c r="AL62">
        <v>0</v>
      </c>
      <c r="AM62">
        <v>0</v>
      </c>
      <c r="AN62">
        <v>0</v>
      </c>
      <c r="AO62">
        <v>0</v>
      </c>
      <c r="AP62">
        <v>1.7027400000000004</v>
      </c>
      <c r="AQ62">
        <v>0</v>
      </c>
      <c r="AR62">
        <v>0.19634782608695653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438.58840474824865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2.48</v>
      </c>
      <c r="L63">
        <v>204.39</v>
      </c>
      <c r="M63">
        <v>13.31</v>
      </c>
      <c r="N63">
        <v>35.130000000000003</v>
      </c>
      <c r="O63">
        <v>0</v>
      </c>
      <c r="P63">
        <v>39.49</v>
      </c>
      <c r="Q63">
        <v>3.3322319034852548</v>
      </c>
      <c r="R63">
        <v>3.44</v>
      </c>
      <c r="S63">
        <v>4.29</v>
      </c>
      <c r="T63">
        <v>0</v>
      </c>
      <c r="U63">
        <v>24.61</v>
      </c>
      <c r="V63">
        <v>2.9320027341079973</v>
      </c>
      <c r="W63">
        <v>13.283487394957984</v>
      </c>
      <c r="X63">
        <v>38.619999999999997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0</v>
      </c>
      <c r="AE63">
        <v>4.8752588947766844</v>
      </c>
      <c r="AF63">
        <v>2.6230983772819472</v>
      </c>
      <c r="AG63">
        <v>12.446876000000001</v>
      </c>
      <c r="AH63">
        <v>0</v>
      </c>
      <c r="AI63">
        <v>0</v>
      </c>
      <c r="AJ63">
        <v>0</v>
      </c>
      <c r="AK63">
        <v>15.4646280535855</v>
      </c>
      <c r="AL63">
        <v>0</v>
      </c>
      <c r="AM63">
        <v>0</v>
      </c>
      <c r="AN63">
        <v>0</v>
      </c>
      <c r="AO63">
        <v>0</v>
      </c>
      <c r="AP63">
        <v>1.7027400000000004</v>
      </c>
      <c r="AQ63">
        <v>0</v>
      </c>
      <c r="AR63">
        <v>0.19634782608695653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424.67840474824862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2.48</v>
      </c>
      <c r="L64">
        <v>204.39</v>
      </c>
      <c r="M64">
        <v>13.31</v>
      </c>
      <c r="N64">
        <v>35.130000000000003</v>
      </c>
      <c r="O64">
        <v>0</v>
      </c>
      <c r="P64">
        <v>39.49</v>
      </c>
      <c r="Q64">
        <v>3.3322319034852548</v>
      </c>
      <c r="R64">
        <v>3.44</v>
      </c>
      <c r="S64">
        <v>4.29</v>
      </c>
      <c r="T64">
        <v>0</v>
      </c>
      <c r="U64">
        <v>24.61</v>
      </c>
      <c r="V64">
        <v>2.9320027341079973</v>
      </c>
      <c r="W64">
        <v>13.283487394957984</v>
      </c>
      <c r="X64">
        <v>38.619999999999997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0</v>
      </c>
      <c r="AE64">
        <v>4.8752588947766844</v>
      </c>
      <c r="AF64">
        <v>2.6230983772819472</v>
      </c>
      <c r="AG64">
        <v>12.446876000000001</v>
      </c>
      <c r="AH64">
        <v>0</v>
      </c>
      <c r="AI64">
        <v>0</v>
      </c>
      <c r="AJ64">
        <v>0</v>
      </c>
      <c r="AK64">
        <v>15.4646280535855</v>
      </c>
      <c r="AL64">
        <v>0</v>
      </c>
      <c r="AM64">
        <v>0</v>
      </c>
      <c r="AN64">
        <v>0</v>
      </c>
      <c r="AO64">
        <v>0</v>
      </c>
      <c r="AP64">
        <v>1.7027400000000004</v>
      </c>
      <c r="AQ64">
        <v>0</v>
      </c>
      <c r="AR64">
        <v>0.19634782608695653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424.67840474824862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2.48</v>
      </c>
      <c r="L65">
        <v>250.66889085943319</v>
      </c>
      <c r="M65">
        <v>13.31</v>
      </c>
      <c r="N65">
        <v>35.130000000000003</v>
      </c>
      <c r="O65">
        <v>0</v>
      </c>
      <c r="P65">
        <v>39.49</v>
      </c>
      <c r="Q65">
        <v>3.3322319034852548</v>
      </c>
      <c r="R65">
        <v>6.2699999999999987</v>
      </c>
      <c r="S65">
        <v>7.81</v>
      </c>
      <c r="T65">
        <v>0</v>
      </c>
      <c r="U65">
        <v>24.61</v>
      </c>
      <c r="V65">
        <v>6.1534453781512601</v>
      </c>
      <c r="W65">
        <v>13.246932160222274</v>
      </c>
      <c r="X65">
        <v>37.233067985166869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0</v>
      </c>
      <c r="AE65">
        <v>4.8752588947766844</v>
      </c>
      <c r="AF65">
        <v>2.6230983772819472</v>
      </c>
      <c r="AG65">
        <v>12.446876000000001</v>
      </c>
      <c r="AH65">
        <v>6.9183495248152065</v>
      </c>
      <c r="AI65">
        <v>0</v>
      </c>
      <c r="AJ65">
        <v>0</v>
      </c>
      <c r="AK65">
        <v>15.4646280535855</v>
      </c>
      <c r="AL65">
        <v>0</v>
      </c>
      <c r="AM65">
        <v>0</v>
      </c>
      <c r="AN65">
        <v>0</v>
      </c>
      <c r="AO65">
        <v>0</v>
      </c>
      <c r="AP65">
        <v>1.7027400000000004</v>
      </c>
      <c r="AQ65">
        <v>0</v>
      </c>
      <c r="AR65">
        <v>0.19634782608695653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486.02360052697145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2.48</v>
      </c>
      <c r="L66">
        <v>308.51907969862856</v>
      </c>
      <c r="M66">
        <v>13.31</v>
      </c>
      <c r="N66">
        <v>35.130000000000003</v>
      </c>
      <c r="O66">
        <v>0</v>
      </c>
      <c r="P66">
        <v>39.49</v>
      </c>
      <c r="Q66">
        <v>3.3322319034852548</v>
      </c>
      <c r="R66">
        <v>6.2699999999999987</v>
      </c>
      <c r="S66">
        <v>7.81</v>
      </c>
      <c r="T66">
        <v>0</v>
      </c>
      <c r="U66">
        <v>24.61</v>
      </c>
      <c r="V66">
        <v>6.1534453781512601</v>
      </c>
      <c r="W66">
        <v>13.29</v>
      </c>
      <c r="X66">
        <v>37.233067985166869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0</v>
      </c>
      <c r="AE66">
        <v>4.8752588947766844</v>
      </c>
      <c r="AF66">
        <v>2.6230983772819472</v>
      </c>
      <c r="AG66">
        <v>12.446876000000001</v>
      </c>
      <c r="AH66">
        <v>13.836699049630413</v>
      </c>
      <c r="AI66">
        <v>0</v>
      </c>
      <c r="AJ66">
        <v>0</v>
      </c>
      <c r="AK66">
        <v>15.4646280535855</v>
      </c>
      <c r="AL66">
        <v>0</v>
      </c>
      <c r="AM66">
        <v>0</v>
      </c>
      <c r="AN66">
        <v>0</v>
      </c>
      <c r="AO66">
        <v>0</v>
      </c>
      <c r="AP66">
        <v>1.7027400000000004</v>
      </c>
      <c r="AQ66">
        <v>0</v>
      </c>
      <c r="AR66">
        <v>0.19634782608695653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550.83520673075986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</v>
      </c>
      <c r="L67">
        <v>371.18</v>
      </c>
      <c r="M67">
        <v>13.31</v>
      </c>
      <c r="N67">
        <v>35.130000000000003</v>
      </c>
      <c r="O67">
        <v>0</v>
      </c>
      <c r="P67">
        <v>39.49</v>
      </c>
      <c r="Q67">
        <v>3.3322319034852548</v>
      </c>
      <c r="R67">
        <v>6.2699999999999987</v>
      </c>
      <c r="S67">
        <v>7.81</v>
      </c>
      <c r="T67">
        <v>0</v>
      </c>
      <c r="U67">
        <v>24.61</v>
      </c>
      <c r="V67">
        <v>6.09</v>
      </c>
      <c r="W67">
        <v>13.29</v>
      </c>
      <c r="X67">
        <v>37.233067985166869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0</v>
      </c>
      <c r="AE67">
        <v>9.7505177895533688</v>
      </c>
      <c r="AF67">
        <v>2.6230983772819472</v>
      </c>
      <c r="AG67">
        <v>12.446876000000001</v>
      </c>
      <c r="AH67">
        <v>13.836699049630413</v>
      </c>
      <c r="AI67">
        <v>0</v>
      </c>
      <c r="AJ67">
        <v>0</v>
      </c>
      <c r="AK67">
        <v>15.4646280535855</v>
      </c>
      <c r="AL67">
        <v>0</v>
      </c>
      <c r="AM67">
        <v>0</v>
      </c>
      <c r="AN67">
        <v>0</v>
      </c>
      <c r="AO67">
        <v>0</v>
      </c>
      <c r="AP67">
        <v>1.7027400000000004</v>
      </c>
      <c r="AQ67">
        <v>4.4152174603174599</v>
      </c>
      <c r="AR67">
        <v>0.19634782608695653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622.72315800907393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2.48</v>
      </c>
      <c r="L68">
        <v>371.18</v>
      </c>
      <c r="M68">
        <v>13.31</v>
      </c>
      <c r="N68">
        <v>35.130000000000003</v>
      </c>
      <c r="O68">
        <v>0</v>
      </c>
      <c r="P68">
        <v>39.49</v>
      </c>
      <c r="Q68">
        <v>3.3322319034852548</v>
      </c>
      <c r="R68">
        <v>6.2699999999999987</v>
      </c>
      <c r="S68">
        <v>7.81</v>
      </c>
      <c r="T68">
        <v>0</v>
      </c>
      <c r="U68">
        <v>24.61</v>
      </c>
      <c r="V68">
        <v>6.15</v>
      </c>
      <c r="W68">
        <v>13.29</v>
      </c>
      <c r="X68">
        <v>37.233067985166869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0</v>
      </c>
      <c r="AE68">
        <v>9.7505177895533688</v>
      </c>
      <c r="AF68">
        <v>2.6230983772819472</v>
      </c>
      <c r="AG68">
        <v>12.446876000000001</v>
      </c>
      <c r="AH68">
        <v>13.836699049630413</v>
      </c>
      <c r="AI68">
        <v>0</v>
      </c>
      <c r="AJ68">
        <v>0</v>
      </c>
      <c r="AK68">
        <v>15.4646280535855</v>
      </c>
      <c r="AL68">
        <v>0</v>
      </c>
      <c r="AM68">
        <v>0</v>
      </c>
      <c r="AN68">
        <v>0</v>
      </c>
      <c r="AO68">
        <v>0</v>
      </c>
      <c r="AP68">
        <v>1.7027400000000004</v>
      </c>
      <c r="AQ68">
        <v>9.1311238095238085</v>
      </c>
      <c r="AR68">
        <v>0.19634782608695653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627.49906435828029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4.5100000000000007</v>
      </c>
      <c r="L69">
        <v>371.18</v>
      </c>
      <c r="M69">
        <v>13.31</v>
      </c>
      <c r="N69">
        <v>35.130000000000003</v>
      </c>
      <c r="O69">
        <v>0</v>
      </c>
      <c r="P69">
        <v>39.49</v>
      </c>
      <c r="Q69">
        <v>5.97</v>
      </c>
      <c r="R69">
        <v>6.2699999999999987</v>
      </c>
      <c r="S69">
        <v>7.81</v>
      </c>
      <c r="T69">
        <v>0</v>
      </c>
      <c r="U69">
        <v>24.61</v>
      </c>
      <c r="V69">
        <v>6.15</v>
      </c>
      <c r="W69">
        <v>13.29</v>
      </c>
      <c r="X69">
        <v>37.233067985166869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0</v>
      </c>
      <c r="AE69">
        <v>9.7505177895533688</v>
      </c>
      <c r="AF69">
        <v>2.6230983772819472</v>
      </c>
      <c r="AG69">
        <v>12.446876000000001</v>
      </c>
      <c r="AH69">
        <v>13.836699049630413</v>
      </c>
      <c r="AI69">
        <v>0</v>
      </c>
      <c r="AJ69">
        <v>0</v>
      </c>
      <c r="AK69">
        <v>15.4646280535855</v>
      </c>
      <c r="AL69">
        <v>0</v>
      </c>
      <c r="AM69">
        <v>0</v>
      </c>
      <c r="AN69">
        <v>0</v>
      </c>
      <c r="AO69">
        <v>0</v>
      </c>
      <c r="AP69">
        <v>1.7027400000000004</v>
      </c>
      <c r="AQ69">
        <v>9.1311238095238085</v>
      </c>
      <c r="AR69">
        <v>0.19634782608695653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632.16683245479499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4.5100000000000007</v>
      </c>
      <c r="L70">
        <v>371.18</v>
      </c>
      <c r="M70">
        <v>13.31</v>
      </c>
      <c r="N70">
        <v>35.130000000000003</v>
      </c>
      <c r="O70">
        <v>0</v>
      </c>
      <c r="P70">
        <v>39.49</v>
      </c>
      <c r="Q70">
        <v>6.0830691569914181</v>
      </c>
      <c r="R70">
        <v>6.2669324853228954</v>
      </c>
      <c r="S70">
        <v>7.8100000000000005</v>
      </c>
      <c r="T70">
        <v>0</v>
      </c>
      <c r="U70">
        <v>24.61</v>
      </c>
      <c r="V70">
        <v>6.15</v>
      </c>
      <c r="W70">
        <v>13.29</v>
      </c>
      <c r="X70">
        <v>37.233067985166869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0</v>
      </c>
      <c r="AE70">
        <v>9.7505177895533688</v>
      </c>
      <c r="AF70">
        <v>2.6230983772819472</v>
      </c>
      <c r="AG70">
        <v>12.446876000000001</v>
      </c>
      <c r="AH70">
        <v>13.836699049630413</v>
      </c>
      <c r="AI70">
        <v>0</v>
      </c>
      <c r="AJ70">
        <v>0</v>
      </c>
      <c r="AK70">
        <v>15.4646280535855</v>
      </c>
      <c r="AL70">
        <v>0</v>
      </c>
      <c r="AM70">
        <v>0</v>
      </c>
      <c r="AN70">
        <v>0</v>
      </c>
      <c r="AO70">
        <v>0</v>
      </c>
      <c r="AP70">
        <v>1.5186600000000003</v>
      </c>
      <c r="AQ70">
        <v>13.699753968253965</v>
      </c>
      <c r="AR70">
        <v>0.19634782608695653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636.66138425583938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4.370000000000001</v>
      </c>
      <c r="L71">
        <v>371.18879302584514</v>
      </c>
      <c r="M71">
        <v>13.31</v>
      </c>
      <c r="N71">
        <v>35.130000000000003</v>
      </c>
      <c r="O71">
        <v>0</v>
      </c>
      <c r="P71">
        <v>39.49</v>
      </c>
      <c r="Q71">
        <v>6.0830691569914181</v>
      </c>
      <c r="R71">
        <v>6.2669324853228954</v>
      </c>
      <c r="S71">
        <v>7.8100000000000005</v>
      </c>
      <c r="T71">
        <v>0</v>
      </c>
      <c r="U71">
        <v>24.61</v>
      </c>
      <c r="V71">
        <v>6.15</v>
      </c>
      <c r="W71">
        <v>13.29</v>
      </c>
      <c r="X71">
        <v>37.233067985166869</v>
      </c>
      <c r="Y71">
        <v>0</v>
      </c>
      <c r="Z71">
        <v>0</v>
      </c>
      <c r="AA71">
        <v>3.5030970464135023</v>
      </c>
      <c r="AB71">
        <v>0.70876969242310561</v>
      </c>
      <c r="AC71">
        <v>0</v>
      </c>
      <c r="AD71">
        <v>2.6999545798637401</v>
      </c>
      <c r="AE71">
        <v>9.7505177895533688</v>
      </c>
      <c r="AF71">
        <v>2.6230983772819472</v>
      </c>
      <c r="AG71">
        <v>12.446876000000001</v>
      </c>
      <c r="AH71">
        <v>20.755048574445624</v>
      </c>
      <c r="AI71">
        <v>0</v>
      </c>
      <c r="AJ71">
        <v>0</v>
      </c>
      <c r="AK71">
        <v>15.4646280535855</v>
      </c>
      <c r="AL71">
        <v>0</v>
      </c>
      <c r="AM71">
        <v>0</v>
      </c>
      <c r="AN71">
        <v>0</v>
      </c>
      <c r="AO71">
        <v>0</v>
      </c>
      <c r="AP71">
        <v>1.5186600000000003</v>
      </c>
      <c r="AQ71">
        <v>13.699753968253965</v>
      </c>
      <c r="AR71">
        <v>0.19634782608695653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649.651578432777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4.5101369571819019</v>
      </c>
      <c r="L72">
        <v>371.18879302584514</v>
      </c>
      <c r="M72">
        <v>13.31</v>
      </c>
      <c r="N72">
        <v>35.130000000000003</v>
      </c>
      <c r="O72">
        <v>0</v>
      </c>
      <c r="P72">
        <v>39.49</v>
      </c>
      <c r="Q72">
        <v>6.0830691569914181</v>
      </c>
      <c r="R72">
        <v>6.2669324853228954</v>
      </c>
      <c r="S72">
        <v>7.8100000000000005</v>
      </c>
      <c r="T72">
        <v>0</v>
      </c>
      <c r="U72">
        <v>24.61</v>
      </c>
      <c r="V72">
        <v>6.15</v>
      </c>
      <c r="W72">
        <v>13.29</v>
      </c>
      <c r="X72">
        <v>37.233067985166869</v>
      </c>
      <c r="Y72">
        <v>0</v>
      </c>
      <c r="Z72">
        <v>0.32522727272727275</v>
      </c>
      <c r="AA72">
        <v>8.0338101265822779</v>
      </c>
      <c r="AB72">
        <v>2.3656339084771192</v>
      </c>
      <c r="AC72">
        <v>2.8625969844510757</v>
      </c>
      <c r="AD72">
        <v>5.4029772899318695</v>
      </c>
      <c r="AE72">
        <v>9.7505177895533688</v>
      </c>
      <c r="AF72">
        <v>2.6230983772819472</v>
      </c>
      <c r="AG72">
        <v>12.446876000000001</v>
      </c>
      <c r="AH72">
        <v>27.673398099260826</v>
      </c>
      <c r="AI72">
        <v>0</v>
      </c>
      <c r="AJ72">
        <v>0</v>
      </c>
      <c r="AK72">
        <v>15.4646280535855</v>
      </c>
      <c r="AL72">
        <v>0</v>
      </c>
      <c r="AM72">
        <v>0</v>
      </c>
      <c r="AN72">
        <v>0</v>
      </c>
      <c r="AO72">
        <v>0</v>
      </c>
      <c r="AP72">
        <v>1.5186600000000003</v>
      </c>
      <c r="AQ72">
        <v>13.699753968253965</v>
      </c>
      <c r="AR72">
        <v>0.19634782608695653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668.78848917824337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4.5101369571819019</v>
      </c>
      <c r="L73">
        <v>371.18879302584514</v>
      </c>
      <c r="M73">
        <v>13.31</v>
      </c>
      <c r="N73">
        <v>35.130000000000003</v>
      </c>
      <c r="O73">
        <v>0</v>
      </c>
      <c r="P73">
        <v>39.49</v>
      </c>
      <c r="Q73">
        <v>6.0830691569914181</v>
      </c>
      <c r="R73">
        <v>6.2669324853228954</v>
      </c>
      <c r="S73">
        <v>7.8100000000000005</v>
      </c>
      <c r="T73">
        <v>0</v>
      </c>
      <c r="U73">
        <v>24.61</v>
      </c>
      <c r="V73">
        <v>6.15</v>
      </c>
      <c r="W73">
        <v>13.29</v>
      </c>
      <c r="X73">
        <v>37.233067985166869</v>
      </c>
      <c r="Y73">
        <v>0</v>
      </c>
      <c r="Z73">
        <v>1.9298863636363637</v>
      </c>
      <c r="AA73">
        <v>12.466362869198313</v>
      </c>
      <c r="AB73">
        <v>3.8966991747936977</v>
      </c>
      <c r="AC73">
        <v>5.7251939689021514</v>
      </c>
      <c r="AD73">
        <v>8.1059999999999999</v>
      </c>
      <c r="AE73">
        <v>9.7505177895533688</v>
      </c>
      <c r="AF73">
        <v>2.6230983772819472</v>
      </c>
      <c r="AG73">
        <v>12.446876000000001</v>
      </c>
      <c r="AH73">
        <v>34.591747624076035</v>
      </c>
      <c r="AI73">
        <v>0</v>
      </c>
      <c r="AJ73">
        <v>0</v>
      </c>
      <c r="AK73">
        <v>15.4646280535855</v>
      </c>
      <c r="AL73">
        <v>0</v>
      </c>
      <c r="AM73">
        <v>1.5586796699174792</v>
      </c>
      <c r="AN73">
        <v>0</v>
      </c>
      <c r="AO73">
        <v>0</v>
      </c>
      <c r="AP73">
        <v>1.5186600000000003</v>
      </c>
      <c r="AQ73">
        <v>18.41259206349206</v>
      </c>
      <c r="AR73">
        <v>10.449385869565219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705.36529130605356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4.5101369571819019</v>
      </c>
      <c r="L74">
        <v>371.18879302584514</v>
      </c>
      <c r="M74">
        <v>13.31</v>
      </c>
      <c r="N74">
        <v>35.130000000000003</v>
      </c>
      <c r="O74">
        <v>0</v>
      </c>
      <c r="P74">
        <v>39.49</v>
      </c>
      <c r="Q74">
        <v>6.0830691569914181</v>
      </c>
      <c r="R74">
        <v>6.2669324853228954</v>
      </c>
      <c r="S74">
        <v>7.8100000000000005</v>
      </c>
      <c r="T74">
        <v>0</v>
      </c>
      <c r="U74">
        <v>24.61</v>
      </c>
      <c r="V74">
        <v>6.15</v>
      </c>
      <c r="W74">
        <v>13.29</v>
      </c>
      <c r="X74">
        <v>37.233067985166869</v>
      </c>
      <c r="Y74">
        <v>0</v>
      </c>
      <c r="Z74">
        <v>5.7865909090909087</v>
      </c>
      <c r="AA74">
        <v>12.466362869198313</v>
      </c>
      <c r="AB74">
        <v>11.687029257314327</v>
      </c>
      <c r="AC74">
        <v>8.5969954452646462</v>
      </c>
      <c r="AD74">
        <v>10.812090840272521</v>
      </c>
      <c r="AE74">
        <v>14.62270855412566</v>
      </c>
      <c r="AF74">
        <v>2.9176217038539551</v>
      </c>
      <c r="AG74">
        <v>12.446876000000001</v>
      </c>
      <c r="AH74">
        <v>41.510097148891248</v>
      </c>
      <c r="AI74">
        <v>0</v>
      </c>
      <c r="AJ74">
        <v>0</v>
      </c>
      <c r="AK74">
        <v>15.4646280535855</v>
      </c>
      <c r="AL74">
        <v>0</v>
      </c>
      <c r="AM74">
        <v>3.1173593398349584</v>
      </c>
      <c r="AN74">
        <v>0</v>
      </c>
      <c r="AO74">
        <v>0</v>
      </c>
      <c r="AP74">
        <v>1.5186600000000003</v>
      </c>
      <c r="AQ74">
        <v>18.41259206349206</v>
      </c>
      <c r="AR74">
        <v>10.449385869565219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736.23396153654073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4.5101369571819019</v>
      </c>
      <c r="L75">
        <v>371.18879302584514</v>
      </c>
      <c r="M75">
        <v>13.31</v>
      </c>
      <c r="N75">
        <v>35.130000000000003</v>
      </c>
      <c r="O75">
        <v>0</v>
      </c>
      <c r="P75">
        <v>39.49</v>
      </c>
      <c r="Q75">
        <v>6.0830691569914181</v>
      </c>
      <c r="R75">
        <v>6.2669324853228954</v>
      </c>
      <c r="S75">
        <v>7.8100000000000005</v>
      </c>
      <c r="T75">
        <v>0</v>
      </c>
      <c r="U75">
        <v>24.61</v>
      </c>
      <c r="V75">
        <v>6.15</v>
      </c>
      <c r="W75">
        <v>13.29</v>
      </c>
      <c r="X75">
        <v>37.233067985166869</v>
      </c>
      <c r="Y75">
        <v>0</v>
      </c>
      <c r="Z75">
        <v>5.7865909090909087</v>
      </c>
      <c r="AA75">
        <v>12.466362869198313</v>
      </c>
      <c r="AB75">
        <v>11.687029257314327</v>
      </c>
      <c r="AC75">
        <v>8.5969954452646462</v>
      </c>
      <c r="AD75">
        <v>10.812090840272521</v>
      </c>
      <c r="AE75">
        <v>14.62270855412566</v>
      </c>
      <c r="AF75">
        <v>2.9176217038539551</v>
      </c>
      <c r="AG75">
        <v>12.446876000000001</v>
      </c>
      <c r="AH75">
        <v>41.510097148891248</v>
      </c>
      <c r="AI75">
        <v>0</v>
      </c>
      <c r="AJ75">
        <v>0</v>
      </c>
      <c r="AK75">
        <v>15.4646280535855</v>
      </c>
      <c r="AL75">
        <v>0</v>
      </c>
      <c r="AM75">
        <v>3.1173593398349584</v>
      </c>
      <c r="AN75">
        <v>0</v>
      </c>
      <c r="AO75">
        <v>0</v>
      </c>
      <c r="AP75">
        <v>1.5186600000000003</v>
      </c>
      <c r="AQ75">
        <v>18.41259206349206</v>
      </c>
      <c r="AR75">
        <v>0.49086956521739133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726.27544523219285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4.5101369571819019</v>
      </c>
      <c r="L76">
        <v>371.18879302584514</v>
      </c>
      <c r="M76">
        <v>13.31</v>
      </c>
      <c r="N76">
        <v>35.130000000000003</v>
      </c>
      <c r="O76">
        <v>0</v>
      </c>
      <c r="P76">
        <v>39.49</v>
      </c>
      <c r="Q76">
        <v>6.0830691569914181</v>
      </c>
      <c r="R76">
        <v>6.2669324853228954</v>
      </c>
      <c r="S76">
        <v>7.8100000000000005</v>
      </c>
      <c r="T76">
        <v>0</v>
      </c>
      <c r="U76">
        <v>24.61</v>
      </c>
      <c r="V76">
        <v>6.15</v>
      </c>
      <c r="W76">
        <v>13.29</v>
      </c>
      <c r="X76">
        <v>37.233067985166869</v>
      </c>
      <c r="Y76">
        <v>0</v>
      </c>
      <c r="Z76">
        <v>5.7865909090909087</v>
      </c>
      <c r="AA76">
        <v>12.466362869198313</v>
      </c>
      <c r="AB76">
        <v>11.687029257314327</v>
      </c>
      <c r="AC76">
        <v>8.5969954452646462</v>
      </c>
      <c r="AD76">
        <v>10.812090840272521</v>
      </c>
      <c r="AE76">
        <v>14.62270855412566</v>
      </c>
      <c r="AF76">
        <v>2.9176217038539551</v>
      </c>
      <c r="AG76">
        <v>12.446876000000001</v>
      </c>
      <c r="AH76">
        <v>41.510097148891248</v>
      </c>
      <c r="AI76">
        <v>0</v>
      </c>
      <c r="AJ76">
        <v>0</v>
      </c>
      <c r="AK76">
        <v>15.4646280535855</v>
      </c>
      <c r="AL76">
        <v>0</v>
      </c>
      <c r="AM76">
        <v>3.1173593398349584</v>
      </c>
      <c r="AN76">
        <v>0</v>
      </c>
      <c r="AO76">
        <v>0</v>
      </c>
      <c r="AP76">
        <v>3.525132000000001</v>
      </c>
      <c r="AQ76">
        <v>18.41259206349206</v>
      </c>
      <c r="AR76">
        <v>0.19634782608695653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727.98739549306242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4.5101369571819019</v>
      </c>
      <c r="L77">
        <v>371.18879302584514</v>
      </c>
      <c r="M77">
        <v>13.31</v>
      </c>
      <c r="N77">
        <v>35.130000000000003</v>
      </c>
      <c r="O77">
        <v>0</v>
      </c>
      <c r="P77">
        <v>39.49</v>
      </c>
      <c r="Q77">
        <v>5.41</v>
      </c>
      <c r="R77">
        <v>6.2669324853228954</v>
      </c>
      <c r="S77">
        <v>7.8100000000000005</v>
      </c>
      <c r="T77">
        <v>0</v>
      </c>
      <c r="U77">
        <v>24.61</v>
      </c>
      <c r="V77">
        <v>6.15</v>
      </c>
      <c r="W77">
        <v>13.29</v>
      </c>
      <c r="X77">
        <v>37.233067985166869</v>
      </c>
      <c r="Y77">
        <v>0</v>
      </c>
      <c r="Z77">
        <v>5.7865909090909087</v>
      </c>
      <c r="AA77">
        <v>12.466362869198313</v>
      </c>
      <c r="AB77">
        <v>11.687029257314327</v>
      </c>
      <c r="AC77">
        <v>8.5969954452646462</v>
      </c>
      <c r="AD77">
        <v>10.812090840272521</v>
      </c>
      <c r="AE77">
        <v>14.62270855412566</v>
      </c>
      <c r="AF77">
        <v>2.9176217038539551</v>
      </c>
      <c r="AG77">
        <v>12.446876000000001</v>
      </c>
      <c r="AH77">
        <v>41.510097148891248</v>
      </c>
      <c r="AI77">
        <v>0</v>
      </c>
      <c r="AJ77">
        <v>0</v>
      </c>
      <c r="AK77">
        <v>15.4646280535855</v>
      </c>
      <c r="AL77">
        <v>0</v>
      </c>
      <c r="AM77">
        <v>3.1173593398349584</v>
      </c>
      <c r="AN77">
        <v>0</v>
      </c>
      <c r="AO77">
        <v>0</v>
      </c>
      <c r="AP77">
        <v>1.5186600000000003</v>
      </c>
      <c r="AQ77">
        <v>18.41259206349206</v>
      </c>
      <c r="AR77">
        <v>0.19634782608695653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725.30785433607093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4.5101369571819019</v>
      </c>
      <c r="L78">
        <v>371.18879302584514</v>
      </c>
      <c r="M78">
        <v>13.31</v>
      </c>
      <c r="N78">
        <v>35.130000000000003</v>
      </c>
      <c r="O78">
        <v>0</v>
      </c>
      <c r="P78">
        <v>39.49</v>
      </c>
      <c r="Q78">
        <v>4.9000000000000004</v>
      </c>
      <c r="R78">
        <v>6.2669324853228954</v>
      </c>
      <c r="S78">
        <v>7.8100000000000005</v>
      </c>
      <c r="T78">
        <v>0</v>
      </c>
      <c r="U78">
        <v>24.61</v>
      </c>
      <c r="V78">
        <v>6.15</v>
      </c>
      <c r="W78">
        <v>13.29</v>
      </c>
      <c r="X78">
        <v>37.233067985166869</v>
      </c>
      <c r="Y78">
        <v>0</v>
      </c>
      <c r="Z78">
        <v>5.7865909090909087</v>
      </c>
      <c r="AA78">
        <v>12.466362869198313</v>
      </c>
      <c r="AB78">
        <v>11.687029257314327</v>
      </c>
      <c r="AC78">
        <v>8.5969954452646462</v>
      </c>
      <c r="AD78">
        <v>10.812090840272521</v>
      </c>
      <c r="AE78">
        <v>14.62270855412566</v>
      </c>
      <c r="AF78">
        <v>2.9176217038539551</v>
      </c>
      <c r="AG78">
        <v>12.446876000000001</v>
      </c>
      <c r="AH78">
        <v>41.510097148891248</v>
      </c>
      <c r="AI78">
        <v>0.75481225451688927</v>
      </c>
      <c r="AJ78">
        <v>0</v>
      </c>
      <c r="AK78">
        <v>15.4646280535855</v>
      </c>
      <c r="AL78">
        <v>0</v>
      </c>
      <c r="AM78">
        <v>3.1173593398349584</v>
      </c>
      <c r="AN78">
        <v>0</v>
      </c>
      <c r="AO78">
        <v>0</v>
      </c>
      <c r="AP78">
        <v>1.5186600000000003</v>
      </c>
      <c r="AQ78">
        <v>18.41259206349206</v>
      </c>
      <c r="AR78">
        <v>0.19634782608695653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725.55266659058771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4.5101369571819019</v>
      </c>
      <c r="L79">
        <v>371.18879302584514</v>
      </c>
      <c r="M79">
        <v>13.31</v>
      </c>
      <c r="N79">
        <v>35.130000000000003</v>
      </c>
      <c r="O79">
        <v>0</v>
      </c>
      <c r="P79">
        <v>39.49</v>
      </c>
      <c r="Q79">
        <v>4.9000000000000004</v>
      </c>
      <c r="R79">
        <v>6.2669324853228954</v>
      </c>
      <c r="S79">
        <v>7.8100000000000005</v>
      </c>
      <c r="T79">
        <v>0</v>
      </c>
      <c r="U79">
        <v>24.61</v>
      </c>
      <c r="V79">
        <v>6.15</v>
      </c>
      <c r="W79">
        <v>13.29</v>
      </c>
      <c r="X79">
        <v>37.233067985166869</v>
      </c>
      <c r="Y79">
        <v>0</v>
      </c>
      <c r="Z79">
        <v>5.7865909090909087</v>
      </c>
      <c r="AA79">
        <v>12.466362869198313</v>
      </c>
      <c r="AB79">
        <v>11.687029257314327</v>
      </c>
      <c r="AC79">
        <v>8.5969954452646462</v>
      </c>
      <c r="AD79">
        <v>10.812090840272521</v>
      </c>
      <c r="AE79">
        <v>14.62270855412566</v>
      </c>
      <c r="AF79">
        <v>2.9176217038539551</v>
      </c>
      <c r="AG79">
        <v>12.446876000000001</v>
      </c>
      <c r="AH79">
        <v>41.510097148891248</v>
      </c>
      <c r="AI79">
        <v>1.8808939512961507</v>
      </c>
      <c r="AJ79">
        <v>0</v>
      </c>
      <c r="AK79">
        <v>15.4646280535855</v>
      </c>
      <c r="AL79">
        <v>0</v>
      </c>
      <c r="AM79">
        <v>3.1173593398349584</v>
      </c>
      <c r="AN79">
        <v>0</v>
      </c>
      <c r="AO79">
        <v>0</v>
      </c>
      <c r="AP79">
        <v>3.525132000000001</v>
      </c>
      <c r="AQ79">
        <v>18.41259206349206</v>
      </c>
      <c r="AR79">
        <v>0.19634782608695653</v>
      </c>
      <c r="AS79">
        <v>1.352963871543265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728.68522028736697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4.5101369571819019</v>
      </c>
      <c r="L80">
        <v>371.17999999999995</v>
      </c>
      <c r="M80">
        <v>13.31</v>
      </c>
      <c r="N80">
        <v>35.130000000000003</v>
      </c>
      <c r="O80">
        <v>0</v>
      </c>
      <c r="P80">
        <v>39.49</v>
      </c>
      <c r="Q80">
        <v>4.9000000000000004</v>
      </c>
      <c r="R80">
        <v>6.2669324853228954</v>
      </c>
      <c r="S80">
        <v>7.8100000000000005</v>
      </c>
      <c r="T80">
        <v>0</v>
      </c>
      <c r="U80">
        <v>24.61</v>
      </c>
      <c r="V80">
        <v>6.15</v>
      </c>
      <c r="W80">
        <v>13.29</v>
      </c>
      <c r="X80">
        <v>37.233067985166869</v>
      </c>
      <c r="Y80">
        <v>0</v>
      </c>
      <c r="Z80">
        <v>5.7865909090909087</v>
      </c>
      <c r="AA80">
        <v>12.466362869198313</v>
      </c>
      <c r="AB80">
        <v>11.687029257314327</v>
      </c>
      <c r="AC80">
        <v>8.5969954452646462</v>
      </c>
      <c r="AD80">
        <v>10.812090840272521</v>
      </c>
      <c r="AE80">
        <v>14.62270855412566</v>
      </c>
      <c r="AF80">
        <v>2.9176217038539551</v>
      </c>
      <c r="AG80">
        <v>12.446876000000001</v>
      </c>
      <c r="AH80">
        <v>41.510097148891248</v>
      </c>
      <c r="AI80">
        <v>9.7910809112333066</v>
      </c>
      <c r="AJ80">
        <v>0</v>
      </c>
      <c r="AK80">
        <v>15.4646280535855</v>
      </c>
      <c r="AL80">
        <v>0</v>
      </c>
      <c r="AM80">
        <v>3.1173593398349584</v>
      </c>
      <c r="AN80">
        <v>0</v>
      </c>
      <c r="AO80">
        <v>0</v>
      </c>
      <c r="AP80">
        <v>1.7027400000000004</v>
      </c>
      <c r="AQ80">
        <v>18.41259206349206</v>
      </c>
      <c r="AR80">
        <v>0.19634782608695653</v>
      </c>
      <c r="AS80">
        <v>1.352963871543265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734.76422222145879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2.48</v>
      </c>
      <c r="L81">
        <v>371.17999999999995</v>
      </c>
      <c r="M81">
        <v>13.31</v>
      </c>
      <c r="N81">
        <v>35.130000000000003</v>
      </c>
      <c r="O81">
        <v>0</v>
      </c>
      <c r="P81">
        <v>39.49</v>
      </c>
      <c r="Q81">
        <v>4.9000000000000004</v>
      </c>
      <c r="R81">
        <v>6.2669324853228954</v>
      </c>
      <c r="S81">
        <v>7.8100000000000005</v>
      </c>
      <c r="T81">
        <v>0</v>
      </c>
      <c r="U81">
        <v>24.61</v>
      </c>
      <c r="V81">
        <v>6.15</v>
      </c>
      <c r="W81">
        <v>13.29</v>
      </c>
      <c r="X81">
        <v>37.233067985166869</v>
      </c>
      <c r="Y81">
        <v>0</v>
      </c>
      <c r="Z81">
        <v>0.97568181818181832</v>
      </c>
      <c r="AA81">
        <v>12.466362869198313</v>
      </c>
      <c r="AB81">
        <v>1.1843510877719428</v>
      </c>
      <c r="AC81">
        <v>5.7251939689021514</v>
      </c>
      <c r="AD81">
        <v>8.1059999999999999</v>
      </c>
      <c r="AE81">
        <v>9.7505177895533688</v>
      </c>
      <c r="AF81">
        <v>2.6230983772819472</v>
      </c>
      <c r="AG81">
        <v>12.446876000000001</v>
      </c>
      <c r="AH81">
        <v>34.591747624076035</v>
      </c>
      <c r="AI81">
        <v>9.7910809112333066</v>
      </c>
      <c r="AJ81">
        <v>0</v>
      </c>
      <c r="AK81">
        <v>15.4646280535855</v>
      </c>
      <c r="AL81">
        <v>0</v>
      </c>
      <c r="AM81">
        <v>1.5586796699174792</v>
      </c>
      <c r="AN81">
        <v>0</v>
      </c>
      <c r="AO81">
        <v>0</v>
      </c>
      <c r="AP81">
        <v>1.7027400000000004</v>
      </c>
      <c r="AQ81">
        <v>18.41259206349206</v>
      </c>
      <c r="AR81">
        <v>0.19634782608695653</v>
      </c>
      <c r="AS81">
        <v>1.352963871543265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698.19886240131359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2.48</v>
      </c>
      <c r="L82">
        <v>371.17999999999995</v>
      </c>
      <c r="M82">
        <v>13.31</v>
      </c>
      <c r="N82">
        <v>35.130000000000003</v>
      </c>
      <c r="O82">
        <v>0</v>
      </c>
      <c r="P82">
        <v>39.49</v>
      </c>
      <c r="Q82">
        <v>4.9000000000000004</v>
      </c>
      <c r="R82">
        <v>6.2669324853228954</v>
      </c>
      <c r="S82">
        <v>7.8100000000000005</v>
      </c>
      <c r="T82">
        <v>0</v>
      </c>
      <c r="U82">
        <v>24.61</v>
      </c>
      <c r="V82">
        <v>6.15</v>
      </c>
      <c r="W82">
        <v>13.29</v>
      </c>
      <c r="X82">
        <v>37.233067985166869</v>
      </c>
      <c r="Y82">
        <v>0</v>
      </c>
      <c r="Z82">
        <v>0</v>
      </c>
      <c r="AA82">
        <v>8.0338101265822779</v>
      </c>
      <c r="AB82">
        <v>0.59217554388597138</v>
      </c>
      <c r="AC82">
        <v>2.8625969844510757</v>
      </c>
      <c r="AD82">
        <v>5.4029772899318695</v>
      </c>
      <c r="AE82">
        <v>9.7505177895533688</v>
      </c>
      <c r="AF82">
        <v>2.6230983772819472</v>
      </c>
      <c r="AG82">
        <v>12.446876000000001</v>
      </c>
      <c r="AH82">
        <v>27.673398099260826</v>
      </c>
      <c r="AI82">
        <v>9.7910809112333066</v>
      </c>
      <c r="AJ82">
        <v>0</v>
      </c>
      <c r="AK82">
        <v>15.4646280535855</v>
      </c>
      <c r="AL82">
        <v>0</v>
      </c>
      <c r="AM82">
        <v>0</v>
      </c>
      <c r="AN82">
        <v>0</v>
      </c>
      <c r="AO82">
        <v>0</v>
      </c>
      <c r="AP82">
        <v>1.7027400000000004</v>
      </c>
      <c r="AQ82">
        <v>18.41259206349206</v>
      </c>
      <c r="AR82">
        <v>0.19634782608695653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678.1558034073779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2.4799189542483662</v>
      </c>
      <c r="L83">
        <v>313.33</v>
      </c>
      <c r="M83">
        <v>13.31</v>
      </c>
      <c r="N83">
        <v>35.130000000000003</v>
      </c>
      <c r="O83">
        <v>0</v>
      </c>
      <c r="P83">
        <v>39.49</v>
      </c>
      <c r="Q83">
        <v>3.33</v>
      </c>
      <c r="R83">
        <v>3.44</v>
      </c>
      <c r="S83">
        <v>4.49</v>
      </c>
      <c r="T83">
        <v>0</v>
      </c>
      <c r="U83">
        <v>24.61</v>
      </c>
      <c r="V83">
        <v>2.9299999999999997</v>
      </c>
      <c r="W83">
        <v>13.29</v>
      </c>
      <c r="X83">
        <v>37.233067985166869</v>
      </c>
      <c r="Y83">
        <v>0</v>
      </c>
      <c r="Z83">
        <v>0</v>
      </c>
      <c r="AA83">
        <v>3.5030970464135023</v>
      </c>
      <c r="AB83">
        <v>0.59217554388597138</v>
      </c>
      <c r="AC83">
        <v>0</v>
      </c>
      <c r="AD83">
        <v>2.6999545798637401</v>
      </c>
      <c r="AE83">
        <v>9.7505177895533688</v>
      </c>
      <c r="AF83">
        <v>2.6230983772819472</v>
      </c>
      <c r="AG83">
        <v>12.446876000000001</v>
      </c>
      <c r="AH83">
        <v>27.673398099260826</v>
      </c>
      <c r="AI83">
        <v>9.7910809112333066</v>
      </c>
      <c r="AJ83">
        <v>0</v>
      </c>
      <c r="AK83">
        <v>15.4646280535855</v>
      </c>
      <c r="AL83">
        <v>0</v>
      </c>
      <c r="AM83">
        <v>0</v>
      </c>
      <c r="AN83">
        <v>0</v>
      </c>
      <c r="AO83">
        <v>0</v>
      </c>
      <c r="AP83">
        <v>1.7027400000000004</v>
      </c>
      <c r="AQ83">
        <v>18.41259206349206</v>
      </c>
      <c r="AR83">
        <v>10.449385869565219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609.52549514509371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2.4799189542483662</v>
      </c>
      <c r="L84">
        <v>269.95</v>
      </c>
      <c r="M84">
        <v>13.31</v>
      </c>
      <c r="N84">
        <v>35.130000000000003</v>
      </c>
      <c r="O84">
        <v>0</v>
      </c>
      <c r="P84">
        <v>39.49</v>
      </c>
      <c r="Q84">
        <v>3.33</v>
      </c>
      <c r="R84">
        <v>3.44</v>
      </c>
      <c r="S84">
        <v>4.2900000000000009</v>
      </c>
      <c r="T84">
        <v>0</v>
      </c>
      <c r="U84">
        <v>24.61</v>
      </c>
      <c r="V84">
        <v>6.15</v>
      </c>
      <c r="W84">
        <v>13.29</v>
      </c>
      <c r="X84">
        <v>37.233067985166869</v>
      </c>
      <c r="Y84">
        <v>0</v>
      </c>
      <c r="Z84">
        <v>0</v>
      </c>
      <c r="AA84">
        <v>0</v>
      </c>
      <c r="AB84">
        <v>0.59217554388597138</v>
      </c>
      <c r="AC84">
        <v>0</v>
      </c>
      <c r="AD84">
        <v>2.6999545798637401</v>
      </c>
      <c r="AE84">
        <v>9.7505177895533688</v>
      </c>
      <c r="AF84">
        <v>2.6230983772819472</v>
      </c>
      <c r="AG84">
        <v>12.446876000000001</v>
      </c>
      <c r="AH84">
        <v>27.673398099260826</v>
      </c>
      <c r="AI84">
        <v>9.7910809112333066</v>
      </c>
      <c r="AJ84">
        <v>0</v>
      </c>
      <c r="AK84">
        <v>15.4646280535855</v>
      </c>
      <c r="AL84">
        <v>0</v>
      </c>
      <c r="AM84">
        <v>0</v>
      </c>
      <c r="AN84">
        <v>0</v>
      </c>
      <c r="AO84">
        <v>0</v>
      </c>
      <c r="AP84">
        <v>1.7027400000000004</v>
      </c>
      <c r="AQ84">
        <v>13.810211111111107</v>
      </c>
      <c r="AR84">
        <v>10.449385869565219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561.06001714629963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2.48</v>
      </c>
      <c r="L85">
        <v>212.1</v>
      </c>
      <c r="M85">
        <v>13.31</v>
      </c>
      <c r="N85">
        <v>35.130000000000003</v>
      </c>
      <c r="O85">
        <v>0</v>
      </c>
      <c r="P85">
        <v>41.04</v>
      </c>
      <c r="Q85">
        <v>3.0921473245309241</v>
      </c>
      <c r="R85">
        <v>3.44</v>
      </c>
      <c r="S85">
        <v>4.2900000000000009</v>
      </c>
      <c r="T85">
        <v>0</v>
      </c>
      <c r="U85">
        <v>24.61</v>
      </c>
      <c r="V85">
        <v>6.15</v>
      </c>
      <c r="W85">
        <v>13.29</v>
      </c>
      <c r="X85">
        <v>37.233067985166869</v>
      </c>
      <c r="Y85">
        <v>0</v>
      </c>
      <c r="Z85">
        <v>0</v>
      </c>
      <c r="AA85">
        <v>0</v>
      </c>
      <c r="AB85">
        <v>0.59217554388597138</v>
      </c>
      <c r="AC85">
        <v>0</v>
      </c>
      <c r="AD85">
        <v>2.6999545798637401</v>
      </c>
      <c r="AE85">
        <v>9.7505177895533688</v>
      </c>
      <c r="AF85">
        <v>2.6230983772819472</v>
      </c>
      <c r="AG85">
        <v>12.446876000000001</v>
      </c>
      <c r="AH85">
        <v>20.755048574445624</v>
      </c>
      <c r="AI85">
        <v>9.7910809112333066</v>
      </c>
      <c r="AJ85">
        <v>0</v>
      </c>
      <c r="AK85">
        <v>15.4646280535855</v>
      </c>
      <c r="AL85">
        <v>0</v>
      </c>
      <c r="AM85">
        <v>0</v>
      </c>
      <c r="AN85">
        <v>0</v>
      </c>
      <c r="AO85">
        <v>0</v>
      </c>
      <c r="AP85">
        <v>1.7027400000000004</v>
      </c>
      <c r="AQ85">
        <v>13.699753968253965</v>
      </c>
      <c r="AR85">
        <v>0.49086956521739133</v>
      </c>
      <c r="AS85">
        <v>1.352963871543265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487.53492254456182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</v>
      </c>
      <c r="L86">
        <v>202.46</v>
      </c>
      <c r="M86">
        <v>13.31</v>
      </c>
      <c r="N86">
        <v>35.130000000000003</v>
      </c>
      <c r="O86">
        <v>0</v>
      </c>
      <c r="P86">
        <v>41.309999999999995</v>
      </c>
      <c r="Q86">
        <v>2.9420430854760253</v>
      </c>
      <c r="R86">
        <v>3.44</v>
      </c>
      <c r="S86">
        <v>4.2900000000000009</v>
      </c>
      <c r="T86">
        <v>0</v>
      </c>
      <c r="U86">
        <v>24.61</v>
      </c>
      <c r="V86">
        <v>6.15</v>
      </c>
      <c r="W86">
        <v>13.29</v>
      </c>
      <c r="X86">
        <v>37.233067985166869</v>
      </c>
      <c r="Y86">
        <v>0</v>
      </c>
      <c r="Z86">
        <v>0</v>
      </c>
      <c r="AA86">
        <v>0</v>
      </c>
      <c r="AB86">
        <v>0.59217554388597138</v>
      </c>
      <c r="AC86">
        <v>0</v>
      </c>
      <c r="AD86">
        <v>2.6999545798637401</v>
      </c>
      <c r="AE86">
        <v>9.7505177895533688</v>
      </c>
      <c r="AF86">
        <v>2.6230983772819472</v>
      </c>
      <c r="AG86">
        <v>12.446876000000001</v>
      </c>
      <c r="AH86">
        <v>20.755048574445624</v>
      </c>
      <c r="AI86">
        <v>1.5065561665357423</v>
      </c>
      <c r="AJ86">
        <v>0</v>
      </c>
      <c r="AK86">
        <v>15.4646280535855</v>
      </c>
      <c r="AL86">
        <v>0</v>
      </c>
      <c r="AM86">
        <v>0</v>
      </c>
      <c r="AN86">
        <v>0</v>
      </c>
      <c r="AO86">
        <v>0</v>
      </c>
      <c r="AP86">
        <v>1.7027400000000004</v>
      </c>
      <c r="AQ86">
        <v>13.699753968253965</v>
      </c>
      <c r="AR86">
        <v>0.19634782608695653</v>
      </c>
      <c r="AS86">
        <v>1.352963871543265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469.435771821679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</v>
      </c>
      <c r="L87">
        <v>202.46</v>
      </c>
      <c r="M87">
        <v>13.31</v>
      </c>
      <c r="N87">
        <v>35.130000000000003</v>
      </c>
      <c r="O87">
        <v>0</v>
      </c>
      <c r="P87">
        <v>41.309999999999995</v>
      </c>
      <c r="Q87">
        <v>3.33</v>
      </c>
      <c r="R87">
        <v>6.2669324853228954</v>
      </c>
      <c r="S87">
        <v>7.8100000000000005</v>
      </c>
      <c r="T87">
        <v>0</v>
      </c>
      <c r="U87">
        <v>24.61</v>
      </c>
      <c r="V87">
        <v>6.15</v>
      </c>
      <c r="W87">
        <v>13.29</v>
      </c>
      <c r="X87">
        <v>37.233067985166869</v>
      </c>
      <c r="Y87">
        <v>0</v>
      </c>
      <c r="Z87">
        <v>0</v>
      </c>
      <c r="AA87">
        <v>0</v>
      </c>
      <c r="AB87">
        <v>0.59217554388597138</v>
      </c>
      <c r="AC87">
        <v>0</v>
      </c>
      <c r="AD87">
        <v>2.6999545798637401</v>
      </c>
      <c r="AE87">
        <v>9.7505177895533688</v>
      </c>
      <c r="AF87">
        <v>2.6230983772819472</v>
      </c>
      <c r="AG87">
        <v>12.446876000000001</v>
      </c>
      <c r="AH87">
        <v>20.755048574445624</v>
      </c>
      <c r="AI87">
        <v>0.75481225451688927</v>
      </c>
      <c r="AJ87">
        <v>0</v>
      </c>
      <c r="AK87">
        <v>15.4646280535855</v>
      </c>
      <c r="AL87">
        <v>0</v>
      </c>
      <c r="AM87">
        <v>0</v>
      </c>
      <c r="AN87">
        <v>0</v>
      </c>
      <c r="AO87">
        <v>0</v>
      </c>
      <c r="AP87">
        <v>1.7027400000000004</v>
      </c>
      <c r="AQ87">
        <v>9.1311238095238085</v>
      </c>
      <c r="AR87">
        <v>0.19634782608695653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470.85028715077675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</v>
      </c>
      <c r="L88">
        <v>202.46</v>
      </c>
      <c r="M88">
        <v>13.31</v>
      </c>
      <c r="N88">
        <v>35.130000000000003</v>
      </c>
      <c r="O88">
        <v>0</v>
      </c>
      <c r="P88">
        <v>41.309999999999995</v>
      </c>
      <c r="Q88">
        <v>3.33</v>
      </c>
      <c r="R88">
        <v>6.2669324853228954</v>
      </c>
      <c r="S88">
        <v>7.8100000000000005</v>
      </c>
      <c r="T88">
        <v>0</v>
      </c>
      <c r="U88">
        <v>24.61</v>
      </c>
      <c r="V88">
        <v>6.15</v>
      </c>
      <c r="W88">
        <v>13.29</v>
      </c>
      <c r="X88">
        <v>37.233067985166869</v>
      </c>
      <c r="Y88">
        <v>0</v>
      </c>
      <c r="Z88">
        <v>0</v>
      </c>
      <c r="AA88">
        <v>0</v>
      </c>
      <c r="AB88">
        <v>0.59217554388597138</v>
      </c>
      <c r="AC88">
        <v>0</v>
      </c>
      <c r="AD88">
        <v>2.6999545798637401</v>
      </c>
      <c r="AE88">
        <v>9.7505177895533688</v>
      </c>
      <c r="AF88">
        <v>2.6230983772819472</v>
      </c>
      <c r="AG88">
        <v>12.446876000000001</v>
      </c>
      <c r="AH88">
        <v>13.836699049630413</v>
      </c>
      <c r="AI88">
        <v>0</v>
      </c>
      <c r="AJ88">
        <v>0</v>
      </c>
      <c r="AK88">
        <v>15.4646280535855</v>
      </c>
      <c r="AL88">
        <v>0</v>
      </c>
      <c r="AM88">
        <v>0</v>
      </c>
      <c r="AN88">
        <v>0</v>
      </c>
      <c r="AO88">
        <v>0</v>
      </c>
      <c r="AP88">
        <v>1.7027400000000004</v>
      </c>
      <c r="AQ88">
        <v>9.1311238095238085</v>
      </c>
      <c r="AR88">
        <v>0.19634782608695653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463.17712537144467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</v>
      </c>
      <c r="L89">
        <v>202.46</v>
      </c>
      <c r="M89">
        <v>13.31</v>
      </c>
      <c r="N89">
        <v>35.130000000000003</v>
      </c>
      <c r="O89">
        <v>0</v>
      </c>
      <c r="P89">
        <v>41.309999999999995</v>
      </c>
      <c r="Q89">
        <v>3.33</v>
      </c>
      <c r="R89">
        <v>6.2669324853228954</v>
      </c>
      <c r="S89">
        <v>7.8100000000000005</v>
      </c>
      <c r="T89">
        <v>0</v>
      </c>
      <c r="U89">
        <v>24.61</v>
      </c>
      <c r="V89">
        <v>6.15</v>
      </c>
      <c r="W89">
        <v>13.29</v>
      </c>
      <c r="X89">
        <v>40.143067869153171</v>
      </c>
      <c r="Y89">
        <v>0</v>
      </c>
      <c r="Z89">
        <v>0</v>
      </c>
      <c r="AA89">
        <v>0</v>
      </c>
      <c r="AB89">
        <v>0.59217554388597138</v>
      </c>
      <c r="AC89">
        <v>0</v>
      </c>
      <c r="AD89">
        <v>2.6999545798637401</v>
      </c>
      <c r="AE89">
        <v>9.7505177895533688</v>
      </c>
      <c r="AF89">
        <v>2.6230983772819472</v>
      </c>
      <c r="AG89">
        <v>12.446876000000001</v>
      </c>
      <c r="AH89">
        <v>13.836699049630413</v>
      </c>
      <c r="AI89">
        <v>0</v>
      </c>
      <c r="AJ89">
        <v>0</v>
      </c>
      <c r="AK89">
        <v>15.4646280535855</v>
      </c>
      <c r="AL89">
        <v>0</v>
      </c>
      <c r="AM89">
        <v>0</v>
      </c>
      <c r="AN89">
        <v>0</v>
      </c>
      <c r="AO89">
        <v>0</v>
      </c>
      <c r="AP89">
        <v>1.7027400000000004</v>
      </c>
      <c r="AQ89">
        <v>9.1311238095238085</v>
      </c>
      <c r="AR89">
        <v>0.19634782608695653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466.08712525543098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</v>
      </c>
      <c r="L90">
        <v>202.46</v>
      </c>
      <c r="M90">
        <v>13.31</v>
      </c>
      <c r="N90">
        <v>35.130000000000003</v>
      </c>
      <c r="O90">
        <v>0</v>
      </c>
      <c r="P90">
        <v>41.309999999999995</v>
      </c>
      <c r="Q90">
        <v>3.33</v>
      </c>
      <c r="R90">
        <v>6.2669324853228954</v>
      </c>
      <c r="S90">
        <v>7.8100000000000005</v>
      </c>
      <c r="T90">
        <v>0</v>
      </c>
      <c r="U90">
        <v>24.61</v>
      </c>
      <c r="V90">
        <v>6.15</v>
      </c>
      <c r="W90">
        <v>13.29</v>
      </c>
      <c r="X90">
        <v>41.573067896678964</v>
      </c>
      <c r="Y90">
        <v>0</v>
      </c>
      <c r="Z90">
        <v>0</v>
      </c>
      <c r="AA90">
        <v>0</v>
      </c>
      <c r="AB90">
        <v>0.59217554388597138</v>
      </c>
      <c r="AC90">
        <v>0</v>
      </c>
      <c r="AD90">
        <v>2.6999545798637401</v>
      </c>
      <c r="AE90">
        <v>9.7505177895533688</v>
      </c>
      <c r="AF90">
        <v>2.6230983772819472</v>
      </c>
      <c r="AG90">
        <v>12.446876000000001</v>
      </c>
      <c r="AH90">
        <v>6.9183495248152065</v>
      </c>
      <c r="AI90">
        <v>0</v>
      </c>
      <c r="AJ90">
        <v>0</v>
      </c>
      <c r="AK90">
        <v>15.4646280535855</v>
      </c>
      <c r="AL90">
        <v>0</v>
      </c>
      <c r="AM90">
        <v>0</v>
      </c>
      <c r="AN90">
        <v>0</v>
      </c>
      <c r="AO90">
        <v>0</v>
      </c>
      <c r="AP90">
        <v>1.7027400000000004</v>
      </c>
      <c r="AQ90">
        <v>4.5686301587301577</v>
      </c>
      <c r="AR90">
        <v>0.19634782608695653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456.03628210734797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</v>
      </c>
      <c r="L91">
        <v>202.46</v>
      </c>
      <c r="M91">
        <v>13.31</v>
      </c>
      <c r="N91">
        <v>35.130000000000003</v>
      </c>
      <c r="O91">
        <v>0</v>
      </c>
      <c r="P91">
        <v>41.309999999999995</v>
      </c>
      <c r="Q91">
        <v>3.33</v>
      </c>
      <c r="R91">
        <v>3.44</v>
      </c>
      <c r="S91">
        <v>4.4080426098535286</v>
      </c>
      <c r="T91">
        <v>0</v>
      </c>
      <c r="U91">
        <v>24.61</v>
      </c>
      <c r="V91">
        <v>6.15</v>
      </c>
      <c r="W91">
        <v>13.29</v>
      </c>
      <c r="X91">
        <v>41.573067896678964</v>
      </c>
      <c r="Y91">
        <v>0</v>
      </c>
      <c r="Z91">
        <v>0</v>
      </c>
      <c r="AA91">
        <v>0</v>
      </c>
      <c r="AB91">
        <v>0.59217554388597138</v>
      </c>
      <c r="AC91">
        <v>0</v>
      </c>
      <c r="AD91">
        <v>2.6999545798637401</v>
      </c>
      <c r="AE91">
        <v>4.8752588947766844</v>
      </c>
      <c r="AF91">
        <v>2.6230983772819472</v>
      </c>
      <c r="AG91">
        <v>12.446876000000001</v>
      </c>
      <c r="AH91">
        <v>6.9183495248152065</v>
      </c>
      <c r="AI91">
        <v>0</v>
      </c>
      <c r="AJ91">
        <v>0</v>
      </c>
      <c r="AK91">
        <v>15.4646280535855</v>
      </c>
      <c r="AL91">
        <v>0</v>
      </c>
      <c r="AM91">
        <v>0</v>
      </c>
      <c r="AN91">
        <v>0</v>
      </c>
      <c r="AO91">
        <v>0</v>
      </c>
      <c r="AP91">
        <v>1.7027400000000004</v>
      </c>
      <c r="AQ91">
        <v>4.5686301587301577</v>
      </c>
      <c r="AR91">
        <v>0.19634782608695653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444.93213333710179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</v>
      </c>
      <c r="L92">
        <v>202.46</v>
      </c>
      <c r="M92">
        <v>13.31</v>
      </c>
      <c r="N92">
        <v>35.130000000000003</v>
      </c>
      <c r="O92">
        <v>0</v>
      </c>
      <c r="P92">
        <v>41.309999999999995</v>
      </c>
      <c r="Q92">
        <v>3.0921473245309241</v>
      </c>
      <c r="R92">
        <v>3.44</v>
      </c>
      <c r="S92">
        <v>4.2900000000000009</v>
      </c>
      <c r="T92">
        <v>0</v>
      </c>
      <c r="U92">
        <v>24.61</v>
      </c>
      <c r="V92">
        <v>6.15</v>
      </c>
      <c r="W92">
        <v>13.29</v>
      </c>
      <c r="X92">
        <v>41.573067896678964</v>
      </c>
      <c r="Y92">
        <v>0</v>
      </c>
      <c r="Z92">
        <v>0</v>
      </c>
      <c r="AA92">
        <v>0</v>
      </c>
      <c r="AB92">
        <v>0.59217554388597138</v>
      </c>
      <c r="AC92">
        <v>0</v>
      </c>
      <c r="AD92">
        <v>2.6999545798637401</v>
      </c>
      <c r="AE92">
        <v>4.8752588947766844</v>
      </c>
      <c r="AF92">
        <v>2.6230983772819472</v>
      </c>
      <c r="AG92">
        <v>12.446876000000001</v>
      </c>
      <c r="AH92">
        <v>0</v>
      </c>
      <c r="AI92">
        <v>0</v>
      </c>
      <c r="AJ92">
        <v>0</v>
      </c>
      <c r="AK92">
        <v>15.4646280535855</v>
      </c>
      <c r="AL92">
        <v>0</v>
      </c>
      <c r="AM92">
        <v>0</v>
      </c>
      <c r="AN92">
        <v>0</v>
      </c>
      <c r="AO92">
        <v>0</v>
      </c>
      <c r="AP92">
        <v>1.7027400000000004</v>
      </c>
      <c r="AQ92">
        <v>4.4152174603174599</v>
      </c>
      <c r="AR92">
        <v>0.19634782608695653</v>
      </c>
      <c r="AS92">
        <v>5.5683206958073148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441.71983265281546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</v>
      </c>
      <c r="L93">
        <v>202.46</v>
      </c>
      <c r="M93">
        <v>13.31</v>
      </c>
      <c r="N93">
        <v>35.130000000000003</v>
      </c>
      <c r="O93">
        <v>0</v>
      </c>
      <c r="P93">
        <v>41.309999999999995</v>
      </c>
      <c r="Q93">
        <v>2.9420430854760253</v>
      </c>
      <c r="R93">
        <v>3.44</v>
      </c>
      <c r="S93">
        <v>4.2900000000000009</v>
      </c>
      <c r="T93">
        <v>0</v>
      </c>
      <c r="U93">
        <v>24.61</v>
      </c>
      <c r="V93">
        <v>6.15</v>
      </c>
      <c r="W93">
        <v>13.29</v>
      </c>
      <c r="X93">
        <v>41.573067896678964</v>
      </c>
      <c r="Y93">
        <v>0</v>
      </c>
      <c r="Z93">
        <v>0</v>
      </c>
      <c r="AA93">
        <v>0</v>
      </c>
      <c r="AB93">
        <v>0.59217554388597138</v>
      </c>
      <c r="AC93">
        <v>0</v>
      </c>
      <c r="AD93">
        <v>2.6999545798637401</v>
      </c>
      <c r="AE93">
        <v>4.8752588947766844</v>
      </c>
      <c r="AF93">
        <v>2.6230983772819472</v>
      </c>
      <c r="AG93">
        <v>12.446876000000001</v>
      </c>
      <c r="AH93">
        <v>0</v>
      </c>
      <c r="AI93">
        <v>0</v>
      </c>
      <c r="AJ93">
        <v>0</v>
      </c>
      <c r="AK93">
        <v>15.4646280535855</v>
      </c>
      <c r="AL93">
        <v>0</v>
      </c>
      <c r="AM93">
        <v>0</v>
      </c>
      <c r="AN93">
        <v>0</v>
      </c>
      <c r="AO93">
        <v>0</v>
      </c>
      <c r="AP93">
        <v>1.7027400000000004</v>
      </c>
      <c r="AQ93">
        <v>0</v>
      </c>
      <c r="AR93">
        <v>10.449385869565219</v>
      </c>
      <c r="AS93">
        <v>5.5683206958073148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447.40754899692132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</v>
      </c>
      <c r="L94">
        <v>202.46</v>
      </c>
      <c r="M94">
        <v>13.31</v>
      </c>
      <c r="N94">
        <v>35.130000000000003</v>
      </c>
      <c r="O94">
        <v>0</v>
      </c>
      <c r="P94">
        <v>41.309999999999995</v>
      </c>
      <c r="Q94">
        <v>2.8119527449617792</v>
      </c>
      <c r="R94">
        <v>3.44</v>
      </c>
      <c r="S94">
        <v>4.2900000000000009</v>
      </c>
      <c r="T94">
        <v>0</v>
      </c>
      <c r="U94">
        <v>24.61</v>
      </c>
      <c r="V94">
        <v>6.15</v>
      </c>
      <c r="W94">
        <v>13.29</v>
      </c>
      <c r="X94">
        <v>41.573067896678964</v>
      </c>
      <c r="Y94">
        <v>0</v>
      </c>
      <c r="Z94">
        <v>0</v>
      </c>
      <c r="AA94">
        <v>0</v>
      </c>
      <c r="AB94">
        <v>0.59217554388597138</v>
      </c>
      <c r="AC94">
        <v>0</v>
      </c>
      <c r="AD94">
        <v>2.6999545798637401</v>
      </c>
      <c r="AE94">
        <v>4.8752588947766844</v>
      </c>
      <c r="AF94">
        <v>2.6230983772819472</v>
      </c>
      <c r="AG94">
        <v>12.446876000000001</v>
      </c>
      <c r="AH94">
        <v>0</v>
      </c>
      <c r="AI94">
        <v>0</v>
      </c>
      <c r="AJ94">
        <v>0</v>
      </c>
      <c r="AK94">
        <v>15.4646280535855</v>
      </c>
      <c r="AL94">
        <v>0</v>
      </c>
      <c r="AM94">
        <v>0</v>
      </c>
      <c r="AN94">
        <v>0</v>
      </c>
      <c r="AO94">
        <v>0</v>
      </c>
      <c r="AP94">
        <v>1.7027400000000004</v>
      </c>
      <c r="AQ94">
        <v>0</v>
      </c>
      <c r="AR94">
        <v>10.449385869565219</v>
      </c>
      <c r="AS94">
        <v>5.5683206958073148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447.27745865640708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2.4799999999999995</v>
      </c>
      <c r="L95">
        <v>202.46</v>
      </c>
      <c r="M95">
        <v>13.31</v>
      </c>
      <c r="N95">
        <v>35.130000000000003</v>
      </c>
      <c r="O95">
        <v>0</v>
      </c>
      <c r="P95">
        <v>41.309999999999995</v>
      </c>
      <c r="Q95">
        <v>2.8119527449617792</v>
      </c>
      <c r="R95">
        <v>3.44</v>
      </c>
      <c r="S95">
        <v>4.2900000000000009</v>
      </c>
      <c r="T95">
        <v>0</v>
      </c>
      <c r="U95">
        <v>24.61</v>
      </c>
      <c r="V95">
        <v>2.9299999999999997</v>
      </c>
      <c r="W95">
        <v>13.29</v>
      </c>
      <c r="X95">
        <v>41.573067896678964</v>
      </c>
      <c r="Y95">
        <v>0</v>
      </c>
      <c r="Z95">
        <v>0</v>
      </c>
      <c r="AA95">
        <v>0</v>
      </c>
      <c r="AB95">
        <v>0.59217554388597138</v>
      </c>
      <c r="AC95">
        <v>0</v>
      </c>
      <c r="AD95">
        <v>2.6999545798637401</v>
      </c>
      <c r="AE95">
        <v>4.8752588947766844</v>
      </c>
      <c r="AF95">
        <v>2.6230983772819472</v>
      </c>
      <c r="AG95">
        <v>12.446876000000001</v>
      </c>
      <c r="AH95">
        <v>0</v>
      </c>
      <c r="AI95">
        <v>0</v>
      </c>
      <c r="AJ95">
        <v>0</v>
      </c>
      <c r="AK95">
        <v>15.4646280535855</v>
      </c>
      <c r="AL95">
        <v>0</v>
      </c>
      <c r="AM95">
        <v>0</v>
      </c>
      <c r="AN95">
        <v>0</v>
      </c>
      <c r="AO95">
        <v>0</v>
      </c>
      <c r="AP95">
        <v>1.7027400000000004</v>
      </c>
      <c r="AQ95">
        <v>0</v>
      </c>
      <c r="AR95">
        <v>0.49086956521739133</v>
      </c>
      <c r="AS95">
        <v>5.5683206958073148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434.09894235205934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2.4799999999999995</v>
      </c>
      <c r="L96">
        <v>202.46</v>
      </c>
      <c r="M96">
        <v>13.31</v>
      </c>
      <c r="N96">
        <v>35.130000000000003</v>
      </c>
      <c r="O96">
        <v>0</v>
      </c>
      <c r="P96">
        <v>41.309999999999995</v>
      </c>
      <c r="Q96">
        <v>2.8119527449617792</v>
      </c>
      <c r="R96">
        <v>3.44</v>
      </c>
      <c r="S96">
        <v>4.2900000000000009</v>
      </c>
      <c r="T96">
        <v>0</v>
      </c>
      <c r="U96">
        <v>24.61</v>
      </c>
      <c r="V96">
        <v>2.9299999999999997</v>
      </c>
      <c r="W96">
        <v>13.29</v>
      </c>
      <c r="X96">
        <v>41.573067896678964</v>
      </c>
      <c r="Y96">
        <v>0</v>
      </c>
      <c r="Z96">
        <v>0</v>
      </c>
      <c r="AA96">
        <v>0</v>
      </c>
      <c r="AB96">
        <v>0.59217554388597138</v>
      </c>
      <c r="AC96">
        <v>0</v>
      </c>
      <c r="AD96">
        <v>2.6999545798637401</v>
      </c>
      <c r="AE96">
        <v>4.8752588947766844</v>
      </c>
      <c r="AF96">
        <v>2.6230983772819472</v>
      </c>
      <c r="AG96">
        <v>12.446876000000001</v>
      </c>
      <c r="AH96">
        <v>0</v>
      </c>
      <c r="AI96">
        <v>0</v>
      </c>
      <c r="AJ96">
        <v>0</v>
      </c>
      <c r="AK96">
        <v>15.4646280535855</v>
      </c>
      <c r="AL96">
        <v>0</v>
      </c>
      <c r="AM96">
        <v>0</v>
      </c>
      <c r="AN96">
        <v>0</v>
      </c>
      <c r="AO96">
        <v>0</v>
      </c>
      <c r="AP96">
        <v>1.7027400000000004</v>
      </c>
      <c r="AQ96">
        <v>0</v>
      </c>
      <c r="AR96">
        <v>0.19634782608695653</v>
      </c>
      <c r="AS96">
        <v>3.1814592625631879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431.41755917968476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2.4799999999999995</v>
      </c>
      <c r="L97">
        <v>202.46</v>
      </c>
      <c r="M97">
        <v>13.31</v>
      </c>
      <c r="N97">
        <v>35.130000000000003</v>
      </c>
      <c r="O97">
        <v>0</v>
      </c>
      <c r="P97">
        <v>41.309999999999995</v>
      </c>
      <c r="Q97">
        <v>2.8119527449617792</v>
      </c>
      <c r="R97">
        <v>3.44</v>
      </c>
      <c r="S97">
        <v>4.2900000000000009</v>
      </c>
      <c r="T97">
        <v>0</v>
      </c>
      <c r="U97">
        <v>24.61</v>
      </c>
      <c r="V97">
        <v>2.9299999999999997</v>
      </c>
      <c r="W97">
        <v>13.29</v>
      </c>
      <c r="X97">
        <v>41.573067896678964</v>
      </c>
      <c r="Y97">
        <v>0</v>
      </c>
      <c r="Z97">
        <v>0</v>
      </c>
      <c r="AA97">
        <v>0</v>
      </c>
      <c r="AB97">
        <v>0.59217554388597138</v>
      </c>
      <c r="AC97">
        <v>0</v>
      </c>
      <c r="AD97">
        <v>2.6999545798637401</v>
      </c>
      <c r="AE97">
        <v>4.8752588947766844</v>
      </c>
      <c r="AF97">
        <v>2.6230983772819472</v>
      </c>
      <c r="AG97">
        <v>12.446876000000001</v>
      </c>
      <c r="AH97">
        <v>0</v>
      </c>
      <c r="AI97">
        <v>0</v>
      </c>
      <c r="AJ97">
        <v>0</v>
      </c>
      <c r="AK97">
        <v>15.4646280535855</v>
      </c>
      <c r="AL97">
        <v>0</v>
      </c>
      <c r="AM97">
        <v>0</v>
      </c>
      <c r="AN97">
        <v>0</v>
      </c>
      <c r="AO97">
        <v>0</v>
      </c>
      <c r="AP97">
        <v>1.7027400000000004</v>
      </c>
      <c r="AQ97">
        <v>0</v>
      </c>
      <c r="AR97">
        <v>0.19634782608695653</v>
      </c>
      <c r="AS97">
        <v>3.1814592625631879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431.41755917968476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2.4799999999999995</v>
      </c>
      <c r="L98">
        <v>202.46</v>
      </c>
      <c r="M98">
        <v>13.31</v>
      </c>
      <c r="N98">
        <v>35.130000000000003</v>
      </c>
      <c r="O98">
        <v>0</v>
      </c>
      <c r="P98">
        <v>41.309999999999995</v>
      </c>
      <c r="Q98">
        <v>2.8119527449617792</v>
      </c>
      <c r="R98">
        <v>3.44</v>
      </c>
      <c r="S98">
        <v>4.2900000000000009</v>
      </c>
      <c r="T98">
        <v>0</v>
      </c>
      <c r="U98">
        <v>24.61</v>
      </c>
      <c r="V98">
        <v>2.9299999999999997</v>
      </c>
      <c r="W98">
        <v>13.29</v>
      </c>
      <c r="X98">
        <v>41.573067896678964</v>
      </c>
      <c r="Y98">
        <v>0</v>
      </c>
      <c r="Z98">
        <v>0</v>
      </c>
      <c r="AA98">
        <v>0</v>
      </c>
      <c r="AB98">
        <v>0.59217554388597138</v>
      </c>
      <c r="AC98">
        <v>0</v>
      </c>
      <c r="AD98">
        <v>2.6999545798637401</v>
      </c>
      <c r="AE98">
        <v>4.8752588947766844</v>
      </c>
      <c r="AF98">
        <v>2.6230983772819472</v>
      </c>
      <c r="AG98">
        <v>12.446876000000001</v>
      </c>
      <c r="AH98">
        <v>0</v>
      </c>
      <c r="AI98">
        <v>0</v>
      </c>
      <c r="AJ98">
        <v>0</v>
      </c>
      <c r="AK98">
        <v>15.4646280535855</v>
      </c>
      <c r="AL98">
        <v>0</v>
      </c>
      <c r="AM98">
        <v>0</v>
      </c>
      <c r="AN98">
        <v>0</v>
      </c>
      <c r="AO98">
        <v>0</v>
      </c>
      <c r="AP98">
        <v>1.7027400000000004</v>
      </c>
      <c r="AQ98">
        <v>0</v>
      </c>
      <c r="AR98">
        <v>0.19634782608695653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429.58906378866482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6.5625441558230843E-2</v>
      </c>
      <c r="L99">
        <f t="shared" si="2"/>
        <v>5.6494664306844333</v>
      </c>
      <c r="M99">
        <f t="shared" si="2"/>
        <v>0.52808999999999995</v>
      </c>
      <c r="N99">
        <f t="shared" si="2"/>
        <v>0.84312000000000187</v>
      </c>
      <c r="O99">
        <f t="shared" si="2"/>
        <v>0</v>
      </c>
      <c r="P99">
        <f t="shared" si="2"/>
        <v>0.97772249999999772</v>
      </c>
      <c r="Q99">
        <f t="shared" si="2"/>
        <v>8.6956733568447311E-2</v>
      </c>
      <c r="R99">
        <f t="shared" si="2"/>
        <v>9.8129463062622352E-2</v>
      </c>
      <c r="S99">
        <f t="shared" si="2"/>
        <v>0.12240451065246341</v>
      </c>
      <c r="T99">
        <f t="shared" si="2"/>
        <v>0</v>
      </c>
      <c r="U99">
        <f t="shared" si="2"/>
        <v>0.59072030676442122</v>
      </c>
      <c r="V99">
        <f t="shared" si="2"/>
        <v>0.10031175686542558</v>
      </c>
      <c r="W99">
        <f t="shared" si="2"/>
        <v>0.33000637589719833</v>
      </c>
      <c r="X99">
        <f t="shared" si="2"/>
        <v>0.96822336983466795</v>
      </c>
      <c r="Y99">
        <f t="shared" si="2"/>
        <v>0</v>
      </c>
      <c r="Z99">
        <f t="shared" si="2"/>
        <v>1.8736619318181817E-2</v>
      </c>
      <c r="AA99">
        <f t="shared" si="2"/>
        <v>3.9725795358649799E-2</v>
      </c>
      <c r="AB99">
        <f t="shared" si="2"/>
        <v>5.5510320705176204E-2</v>
      </c>
      <c r="AC99">
        <f t="shared" si="2"/>
        <v>4.0824222750117774E-2</v>
      </c>
      <c r="AD99">
        <f t="shared" si="2"/>
        <v>6.6688878122634396E-2</v>
      </c>
      <c r="AE99">
        <f t="shared" si="2"/>
        <v>0.17671893054504148</v>
      </c>
      <c r="AF99">
        <f t="shared" si="2"/>
        <v>6.748112322515204E-2</v>
      </c>
      <c r="AG99">
        <f t="shared" si="2"/>
        <v>0.29872502399999956</v>
      </c>
      <c r="AH99">
        <f t="shared" si="2"/>
        <v>0.29258252381203803</v>
      </c>
      <c r="AI99">
        <f t="shared" si="2"/>
        <v>2.372749253731344E-2</v>
      </c>
      <c r="AJ99">
        <f t="shared" si="2"/>
        <v>0</v>
      </c>
      <c r="AK99">
        <f t="shared" si="2"/>
        <v>0.37115107328605285</v>
      </c>
      <c r="AL99">
        <f t="shared" si="2"/>
        <v>0</v>
      </c>
      <c r="AM99">
        <f t="shared" si="2"/>
        <v>9.3520780195048749E-3</v>
      </c>
      <c r="AN99">
        <f t="shared" si="2"/>
        <v>0</v>
      </c>
      <c r="AO99">
        <f t="shared" si="2"/>
        <v>0</v>
      </c>
      <c r="AP99">
        <f t="shared" si="2"/>
        <v>4.4672381000000067E-2</v>
      </c>
      <c r="AQ99">
        <f t="shared" si="2"/>
        <v>0.13064241865079362</v>
      </c>
      <c r="AR99">
        <f t="shared" si="2"/>
        <v>3.647927853260878E-2</v>
      </c>
      <c r="AS99">
        <f t="shared" si="2"/>
        <v>4.034348052334228E-2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12.074138529274506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17.260000000000002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17.260000000000002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19.149999999999999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19.149999999999999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18.29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0.4509474999999995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0.4509474999999995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245.66</v>
      </c>
      <c r="L3" s="202">
        <v>6.06</v>
      </c>
      <c r="M3" s="202">
        <v>61.48</v>
      </c>
      <c r="N3" s="202">
        <v>50.29</v>
      </c>
      <c r="O3" s="202">
        <v>0</v>
      </c>
      <c r="P3" s="202">
        <v>26.61</v>
      </c>
      <c r="Q3" s="202">
        <v>8.6999999999999993</v>
      </c>
      <c r="R3" s="202">
        <v>9.15</v>
      </c>
      <c r="S3" s="202">
        <v>11.23</v>
      </c>
      <c r="T3" s="202">
        <v>0</v>
      </c>
      <c r="U3" s="202">
        <v>59.88</v>
      </c>
      <c r="V3" s="202">
        <v>9.14</v>
      </c>
      <c r="W3" s="202">
        <v>19.02</v>
      </c>
      <c r="X3" s="202">
        <v>62.79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118.24</v>
      </c>
      <c r="AQ3" s="202">
        <v>38.25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245.66</v>
      </c>
      <c r="L4" s="202">
        <v>6.06</v>
      </c>
      <c r="M4" s="202">
        <v>61.48</v>
      </c>
      <c r="N4" s="202">
        <v>50.29</v>
      </c>
      <c r="O4" s="202">
        <v>0</v>
      </c>
      <c r="P4" s="202">
        <v>26.61</v>
      </c>
      <c r="Q4" s="202">
        <v>8.6999999999999993</v>
      </c>
      <c r="R4" s="202">
        <v>8.98</v>
      </c>
      <c r="S4" s="202">
        <v>11.17</v>
      </c>
      <c r="T4" s="202">
        <v>0</v>
      </c>
      <c r="U4" s="202">
        <v>59.88</v>
      </c>
      <c r="V4" s="202">
        <v>8.81</v>
      </c>
      <c r="W4" s="202">
        <v>19.02</v>
      </c>
      <c r="X4" s="202">
        <v>62.79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118.24</v>
      </c>
      <c r="AQ4" s="202">
        <v>38.25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245.66</v>
      </c>
      <c r="L5" s="202">
        <v>6.06</v>
      </c>
      <c r="M5" s="202">
        <v>61.48</v>
      </c>
      <c r="N5" s="202">
        <v>50.29</v>
      </c>
      <c r="O5" s="202">
        <v>0</v>
      </c>
      <c r="P5" s="202">
        <v>26.61</v>
      </c>
      <c r="Q5" s="202">
        <v>8.6999999999999993</v>
      </c>
      <c r="R5" s="202">
        <v>8.98</v>
      </c>
      <c r="S5" s="202">
        <v>11.17</v>
      </c>
      <c r="T5" s="202">
        <v>0</v>
      </c>
      <c r="U5" s="202">
        <v>62.11</v>
      </c>
      <c r="V5" s="202">
        <v>8.81</v>
      </c>
      <c r="W5" s="202">
        <v>19.02</v>
      </c>
      <c r="X5" s="202">
        <v>61.28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118.24</v>
      </c>
      <c r="AQ5" s="202">
        <v>38.25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245.66</v>
      </c>
      <c r="L6" s="202">
        <v>6.06</v>
      </c>
      <c r="M6" s="202">
        <v>61.48</v>
      </c>
      <c r="N6" s="202">
        <v>50.29</v>
      </c>
      <c r="O6" s="202">
        <v>0</v>
      </c>
      <c r="P6" s="202">
        <v>26.61</v>
      </c>
      <c r="Q6" s="202">
        <v>8.6999999999999993</v>
      </c>
      <c r="R6" s="202">
        <v>8.98</v>
      </c>
      <c r="S6" s="202">
        <v>11.17</v>
      </c>
      <c r="T6" s="202">
        <v>0</v>
      </c>
      <c r="U6" s="202">
        <v>62.11</v>
      </c>
      <c r="V6" s="202">
        <v>8.81</v>
      </c>
      <c r="W6" s="202">
        <v>19.02</v>
      </c>
      <c r="X6" s="202">
        <v>61.28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118.24</v>
      </c>
      <c r="AQ6" s="202">
        <v>38.25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245.66</v>
      </c>
      <c r="L7" s="202">
        <v>6.06</v>
      </c>
      <c r="M7" s="202">
        <v>61.48</v>
      </c>
      <c r="N7" s="202">
        <v>50.29</v>
      </c>
      <c r="O7" s="202">
        <v>7.54</v>
      </c>
      <c r="P7" s="202">
        <v>26.61</v>
      </c>
      <c r="Q7" s="202">
        <v>8.6999999999999993</v>
      </c>
      <c r="R7" s="202">
        <v>8.98</v>
      </c>
      <c r="S7" s="202">
        <v>11.17</v>
      </c>
      <c r="T7" s="202">
        <v>0</v>
      </c>
      <c r="U7" s="202">
        <v>62.11</v>
      </c>
      <c r="V7" s="202">
        <v>8.81</v>
      </c>
      <c r="W7" s="202">
        <v>4.82</v>
      </c>
      <c r="X7" s="202">
        <v>15.84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118.24</v>
      </c>
      <c r="AQ7" s="202">
        <v>38.25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245.66</v>
      </c>
      <c r="L8" s="202">
        <v>6.06</v>
      </c>
      <c r="M8" s="202">
        <v>61.48</v>
      </c>
      <c r="N8" s="202">
        <v>50.29</v>
      </c>
      <c r="O8" s="202">
        <v>12.86</v>
      </c>
      <c r="P8" s="202">
        <v>26.61</v>
      </c>
      <c r="Q8" s="202">
        <v>8.6999999999999993</v>
      </c>
      <c r="R8" s="202">
        <v>8.98</v>
      </c>
      <c r="S8" s="202">
        <v>11.17</v>
      </c>
      <c r="T8" s="202">
        <v>0</v>
      </c>
      <c r="U8" s="202">
        <v>62.11</v>
      </c>
      <c r="V8" s="202">
        <v>8.81</v>
      </c>
      <c r="W8" s="202">
        <v>4.82</v>
      </c>
      <c r="X8" s="202">
        <v>15.84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118.24</v>
      </c>
      <c r="AQ8" s="202">
        <v>38.25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245.66</v>
      </c>
      <c r="L9" s="202">
        <v>6.06</v>
      </c>
      <c r="M9" s="202">
        <v>61.48</v>
      </c>
      <c r="N9" s="202">
        <v>50.29</v>
      </c>
      <c r="O9" s="202">
        <v>18.190000000000001</v>
      </c>
      <c r="P9" s="202">
        <v>26.61</v>
      </c>
      <c r="Q9" s="202">
        <v>8.6999999999999993</v>
      </c>
      <c r="R9" s="202">
        <v>8.98</v>
      </c>
      <c r="S9" s="202">
        <v>11.17</v>
      </c>
      <c r="T9" s="202">
        <v>0</v>
      </c>
      <c r="U9" s="202">
        <v>62.11</v>
      </c>
      <c r="V9" s="202">
        <v>8.81</v>
      </c>
      <c r="W9" s="202">
        <v>41.14</v>
      </c>
      <c r="X9" s="202">
        <v>59.08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118.24</v>
      </c>
      <c r="AQ9" s="202">
        <v>38.25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245.66</v>
      </c>
      <c r="L10" s="202">
        <v>6.06</v>
      </c>
      <c r="M10" s="202">
        <v>61.48</v>
      </c>
      <c r="N10" s="202">
        <v>50.29</v>
      </c>
      <c r="O10" s="202">
        <v>23.51</v>
      </c>
      <c r="P10" s="202">
        <v>26.61</v>
      </c>
      <c r="Q10" s="202">
        <v>8.6999999999999993</v>
      </c>
      <c r="R10" s="202">
        <v>8.98</v>
      </c>
      <c r="S10" s="202">
        <v>11.17</v>
      </c>
      <c r="T10" s="202">
        <v>0</v>
      </c>
      <c r="U10" s="202">
        <v>62.11</v>
      </c>
      <c r="V10" s="202">
        <v>8.81</v>
      </c>
      <c r="W10" s="202">
        <v>47.78</v>
      </c>
      <c r="X10" s="202">
        <v>59.08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118.24</v>
      </c>
      <c r="AQ10" s="202">
        <v>38.25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245.66</v>
      </c>
      <c r="L11" s="202">
        <v>6.06</v>
      </c>
      <c r="M11" s="202">
        <v>61.48</v>
      </c>
      <c r="N11" s="202">
        <v>50.29</v>
      </c>
      <c r="O11" s="202">
        <v>36.380000000000003</v>
      </c>
      <c r="P11" s="202">
        <v>26.61</v>
      </c>
      <c r="Q11" s="202">
        <v>8.6999999999999993</v>
      </c>
      <c r="R11" s="202">
        <v>8.98</v>
      </c>
      <c r="S11" s="202">
        <v>11.17</v>
      </c>
      <c r="T11" s="202">
        <v>0</v>
      </c>
      <c r="U11" s="202">
        <v>62.11</v>
      </c>
      <c r="V11" s="202">
        <v>8.81</v>
      </c>
      <c r="W11" s="202">
        <v>47.78</v>
      </c>
      <c r="X11" s="202">
        <v>59.08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118.24</v>
      </c>
      <c r="AQ11" s="202">
        <v>38.25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245.66</v>
      </c>
      <c r="L12" s="202">
        <v>6.06</v>
      </c>
      <c r="M12" s="202">
        <v>61.48</v>
      </c>
      <c r="N12" s="202">
        <v>50.29</v>
      </c>
      <c r="O12" s="202">
        <v>44.55</v>
      </c>
      <c r="P12" s="202">
        <v>26.61</v>
      </c>
      <c r="Q12" s="202">
        <v>8.6999999999999993</v>
      </c>
      <c r="R12" s="202">
        <v>8.98</v>
      </c>
      <c r="S12" s="202">
        <v>11.17</v>
      </c>
      <c r="T12" s="202">
        <v>0</v>
      </c>
      <c r="U12" s="202">
        <v>62.11</v>
      </c>
      <c r="V12" s="202">
        <v>8.81</v>
      </c>
      <c r="W12" s="202">
        <v>47.78</v>
      </c>
      <c r="X12" s="202">
        <v>59.08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118.24</v>
      </c>
      <c r="AQ12" s="202">
        <v>38.25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245.66</v>
      </c>
      <c r="L13" s="202">
        <v>6.06</v>
      </c>
      <c r="M13" s="202">
        <v>61.48</v>
      </c>
      <c r="N13" s="202">
        <v>50.29</v>
      </c>
      <c r="O13" s="202">
        <v>48.32</v>
      </c>
      <c r="P13" s="202">
        <v>26.61</v>
      </c>
      <c r="Q13" s="202">
        <v>8.6999999999999993</v>
      </c>
      <c r="R13" s="202">
        <v>8.98</v>
      </c>
      <c r="S13" s="202">
        <v>11.17</v>
      </c>
      <c r="T13" s="202">
        <v>0</v>
      </c>
      <c r="U13" s="202">
        <v>62.11</v>
      </c>
      <c r="V13" s="202">
        <v>8.81</v>
      </c>
      <c r="W13" s="202">
        <v>47.78</v>
      </c>
      <c r="X13" s="202">
        <v>59.08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118.24</v>
      </c>
      <c r="AQ13" s="202">
        <v>38.25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245.66</v>
      </c>
      <c r="L14" s="202">
        <v>6.06</v>
      </c>
      <c r="M14" s="202">
        <v>61.48</v>
      </c>
      <c r="N14" s="202">
        <v>50.29</v>
      </c>
      <c r="O14" s="202">
        <v>48.98</v>
      </c>
      <c r="P14" s="202">
        <v>26.61</v>
      </c>
      <c r="Q14" s="202">
        <v>8.6999999999999993</v>
      </c>
      <c r="R14" s="202">
        <v>8.98</v>
      </c>
      <c r="S14" s="202">
        <v>11.17</v>
      </c>
      <c r="T14" s="202">
        <v>0</v>
      </c>
      <c r="U14" s="202">
        <v>62.11</v>
      </c>
      <c r="V14" s="202">
        <v>8.81</v>
      </c>
      <c r="W14" s="202">
        <v>47.78</v>
      </c>
      <c r="X14" s="202">
        <v>59.08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118.24</v>
      </c>
      <c r="AQ14" s="202">
        <v>38.25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245.66</v>
      </c>
      <c r="L15" s="202">
        <v>6.06</v>
      </c>
      <c r="M15" s="202">
        <v>61.48</v>
      </c>
      <c r="N15" s="202">
        <v>50.29</v>
      </c>
      <c r="O15" s="202">
        <v>54.72</v>
      </c>
      <c r="P15" s="202">
        <v>26.61</v>
      </c>
      <c r="Q15" s="202">
        <v>8.6999999999999993</v>
      </c>
      <c r="R15" s="202">
        <v>8.98</v>
      </c>
      <c r="S15" s="202">
        <v>11.17</v>
      </c>
      <c r="T15" s="202">
        <v>0</v>
      </c>
      <c r="U15" s="202">
        <v>62.11</v>
      </c>
      <c r="V15" s="202">
        <v>8.81</v>
      </c>
      <c r="W15" s="202">
        <v>47.78</v>
      </c>
      <c r="X15" s="202">
        <v>59.08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118.24</v>
      </c>
      <c r="AQ15" s="202">
        <v>38.25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245.66</v>
      </c>
      <c r="L16" s="202">
        <v>6.06</v>
      </c>
      <c r="M16" s="202">
        <v>61.48</v>
      </c>
      <c r="N16" s="202">
        <v>50.29</v>
      </c>
      <c r="O16" s="202">
        <v>58.63</v>
      </c>
      <c r="P16" s="202">
        <v>26.61</v>
      </c>
      <c r="Q16" s="202">
        <v>8.6999999999999993</v>
      </c>
      <c r="R16" s="202">
        <v>8.98</v>
      </c>
      <c r="S16" s="202">
        <v>11.17</v>
      </c>
      <c r="T16" s="202">
        <v>0</v>
      </c>
      <c r="U16" s="202">
        <v>62.11</v>
      </c>
      <c r="V16" s="202">
        <v>8.81</v>
      </c>
      <c r="W16" s="202">
        <v>47.78</v>
      </c>
      <c r="X16" s="202">
        <v>59.08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118.24</v>
      </c>
      <c r="AQ16" s="202">
        <v>38.25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245.66</v>
      </c>
      <c r="L17" s="202">
        <v>6.06</v>
      </c>
      <c r="M17" s="202">
        <v>61.48</v>
      </c>
      <c r="N17" s="202">
        <v>50.29</v>
      </c>
      <c r="O17" s="202">
        <v>62.54</v>
      </c>
      <c r="P17" s="202">
        <v>26.61</v>
      </c>
      <c r="Q17" s="202">
        <v>8.6999999999999993</v>
      </c>
      <c r="R17" s="202">
        <v>8.98</v>
      </c>
      <c r="S17" s="202">
        <v>11.17</v>
      </c>
      <c r="T17" s="202">
        <v>0</v>
      </c>
      <c r="U17" s="202">
        <v>62.11</v>
      </c>
      <c r="V17" s="202">
        <v>8.81</v>
      </c>
      <c r="W17" s="202">
        <v>47.78</v>
      </c>
      <c r="X17" s="202">
        <v>59.08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118.24</v>
      </c>
      <c r="AQ17" s="202">
        <v>38.25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245.66</v>
      </c>
      <c r="L18" s="202">
        <v>6.06</v>
      </c>
      <c r="M18" s="202">
        <v>61.48</v>
      </c>
      <c r="N18" s="202">
        <v>50.29</v>
      </c>
      <c r="O18" s="202">
        <v>66.45</v>
      </c>
      <c r="P18" s="202">
        <v>26.61</v>
      </c>
      <c r="Q18" s="202">
        <v>8.6999999999999993</v>
      </c>
      <c r="R18" s="202">
        <v>8.98</v>
      </c>
      <c r="S18" s="202">
        <v>11.17</v>
      </c>
      <c r="T18" s="202">
        <v>0</v>
      </c>
      <c r="U18" s="202">
        <v>62.11</v>
      </c>
      <c r="V18" s="202">
        <v>8.81</v>
      </c>
      <c r="W18" s="202">
        <v>47.78</v>
      </c>
      <c r="X18" s="202">
        <v>59.08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118.24</v>
      </c>
      <c r="AQ18" s="202">
        <v>38.25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245.66</v>
      </c>
      <c r="L19" s="202">
        <v>6.06</v>
      </c>
      <c r="M19" s="202">
        <v>61.48</v>
      </c>
      <c r="N19" s="202">
        <v>50.29</v>
      </c>
      <c r="O19" s="202">
        <v>70.349999999999994</v>
      </c>
      <c r="P19" s="202">
        <v>26.61</v>
      </c>
      <c r="Q19" s="202">
        <v>8.6999999999999993</v>
      </c>
      <c r="R19" s="202">
        <v>8.98</v>
      </c>
      <c r="S19" s="202">
        <v>11.17</v>
      </c>
      <c r="T19" s="202">
        <v>0</v>
      </c>
      <c r="U19" s="202">
        <v>62.11</v>
      </c>
      <c r="V19" s="202">
        <v>8.81</v>
      </c>
      <c r="W19" s="202">
        <v>47.78</v>
      </c>
      <c r="X19" s="202">
        <v>59.08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118.24</v>
      </c>
      <c r="AQ19" s="202">
        <v>38.25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245.66</v>
      </c>
      <c r="L20" s="202">
        <v>6.06</v>
      </c>
      <c r="M20" s="202">
        <v>61.48</v>
      </c>
      <c r="N20" s="202">
        <v>50.29</v>
      </c>
      <c r="O20" s="202">
        <v>73.67</v>
      </c>
      <c r="P20" s="202">
        <v>26.61</v>
      </c>
      <c r="Q20" s="202">
        <v>8.6999999999999993</v>
      </c>
      <c r="R20" s="202">
        <v>8.98</v>
      </c>
      <c r="S20" s="202">
        <v>11.17</v>
      </c>
      <c r="T20" s="202">
        <v>0</v>
      </c>
      <c r="U20" s="202">
        <v>62.11</v>
      </c>
      <c r="V20" s="202">
        <v>8.81</v>
      </c>
      <c r="W20" s="202">
        <v>47.78</v>
      </c>
      <c r="X20" s="202">
        <v>59.08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118.24</v>
      </c>
      <c r="AQ20" s="202">
        <v>38.25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245.66</v>
      </c>
      <c r="L21" s="202">
        <v>6.06</v>
      </c>
      <c r="M21" s="202">
        <v>61.48</v>
      </c>
      <c r="N21" s="202">
        <v>50.29</v>
      </c>
      <c r="O21" s="202">
        <v>73.67</v>
      </c>
      <c r="P21" s="202">
        <v>26.61</v>
      </c>
      <c r="Q21" s="202">
        <v>8.6999999999999993</v>
      </c>
      <c r="R21" s="202">
        <v>8.98</v>
      </c>
      <c r="S21" s="202">
        <v>11.17</v>
      </c>
      <c r="T21" s="202">
        <v>0</v>
      </c>
      <c r="U21" s="202">
        <v>62.11</v>
      </c>
      <c r="V21" s="202">
        <v>8.81</v>
      </c>
      <c r="W21" s="202">
        <v>47.78</v>
      </c>
      <c r="X21" s="202">
        <v>59.08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118.24</v>
      </c>
      <c r="AQ21" s="202">
        <v>38.25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245.66</v>
      </c>
      <c r="L22" s="202">
        <v>6.06</v>
      </c>
      <c r="M22" s="202">
        <v>61.48</v>
      </c>
      <c r="N22" s="202">
        <v>50.29</v>
      </c>
      <c r="O22" s="202">
        <v>73.67</v>
      </c>
      <c r="P22" s="202">
        <v>26.61</v>
      </c>
      <c r="Q22" s="202">
        <v>8.6999999999999993</v>
      </c>
      <c r="R22" s="202">
        <v>8.98</v>
      </c>
      <c r="S22" s="202">
        <v>11.17</v>
      </c>
      <c r="T22" s="202">
        <v>0</v>
      </c>
      <c r="U22" s="202">
        <v>62.11</v>
      </c>
      <c r="V22" s="202">
        <v>8.81</v>
      </c>
      <c r="W22" s="202">
        <v>47.78</v>
      </c>
      <c r="X22" s="202">
        <v>59.08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118.24</v>
      </c>
      <c r="AQ22" s="202">
        <v>38.25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245.66</v>
      </c>
      <c r="L23" s="202">
        <v>6.06</v>
      </c>
      <c r="M23" s="202">
        <v>61.48</v>
      </c>
      <c r="N23" s="202">
        <v>50.29</v>
      </c>
      <c r="O23" s="202">
        <v>73.67</v>
      </c>
      <c r="P23" s="202">
        <v>26.61</v>
      </c>
      <c r="Q23" s="202">
        <v>8.6999999999999993</v>
      </c>
      <c r="R23" s="202">
        <v>8.98</v>
      </c>
      <c r="S23" s="202">
        <v>11.17</v>
      </c>
      <c r="T23" s="202">
        <v>0</v>
      </c>
      <c r="U23" s="202">
        <v>62.11</v>
      </c>
      <c r="V23" s="202">
        <v>8.81</v>
      </c>
      <c r="W23" s="202">
        <v>19.02</v>
      </c>
      <c r="X23" s="202">
        <v>59.08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118.24</v>
      </c>
      <c r="AQ23" s="202">
        <v>38.25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245.66</v>
      </c>
      <c r="L24" s="202">
        <v>6.06</v>
      </c>
      <c r="M24" s="202">
        <v>61.48</v>
      </c>
      <c r="N24" s="202">
        <v>50.29</v>
      </c>
      <c r="O24" s="202">
        <v>73.67</v>
      </c>
      <c r="P24" s="202">
        <v>26.61</v>
      </c>
      <c r="Q24" s="202">
        <v>8.6999999999999993</v>
      </c>
      <c r="R24" s="202">
        <v>8.98</v>
      </c>
      <c r="S24" s="202">
        <v>11.17</v>
      </c>
      <c r="T24" s="202">
        <v>0</v>
      </c>
      <c r="U24" s="202">
        <v>62.11</v>
      </c>
      <c r="V24" s="202">
        <v>8.81</v>
      </c>
      <c r="W24" s="202">
        <v>19.02</v>
      </c>
      <c r="X24" s="202">
        <v>59.08</v>
      </c>
      <c r="Y24" s="202">
        <v>0</v>
      </c>
      <c r="Z24">
        <v>0</v>
      </c>
      <c r="AA24" s="202">
        <v>0</v>
      </c>
      <c r="AB24" s="202">
        <v>12.46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118.24</v>
      </c>
      <c r="AQ24" s="202">
        <v>38.25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245.66</v>
      </c>
      <c r="L25" s="202">
        <v>6.06</v>
      </c>
      <c r="M25" s="202">
        <v>61.48</v>
      </c>
      <c r="N25" s="202">
        <v>50.29</v>
      </c>
      <c r="O25" s="202">
        <v>73.67</v>
      </c>
      <c r="P25" s="202">
        <v>26.61</v>
      </c>
      <c r="Q25" s="202">
        <v>8.6999999999999993</v>
      </c>
      <c r="R25" s="202">
        <v>8.98</v>
      </c>
      <c r="S25" s="202">
        <v>11.17</v>
      </c>
      <c r="T25" s="202">
        <v>0</v>
      </c>
      <c r="U25" s="202">
        <v>62.11</v>
      </c>
      <c r="V25" s="202">
        <v>8.81</v>
      </c>
      <c r="W25" s="202">
        <v>18.809999999999999</v>
      </c>
      <c r="X25" s="202">
        <v>58.45</v>
      </c>
      <c r="Y25" s="202">
        <v>0</v>
      </c>
      <c r="Z25">
        <v>0</v>
      </c>
      <c r="AA25" s="202">
        <v>0</v>
      </c>
      <c r="AB25" s="202">
        <v>12.46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118.24</v>
      </c>
      <c r="AQ25" s="202">
        <v>38.25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245.66</v>
      </c>
      <c r="L26" s="202">
        <v>6.06</v>
      </c>
      <c r="M26" s="202">
        <v>61.48</v>
      </c>
      <c r="N26" s="202">
        <v>50.29</v>
      </c>
      <c r="O26" s="202">
        <v>73.67</v>
      </c>
      <c r="P26" s="202">
        <v>26.61</v>
      </c>
      <c r="Q26" s="202">
        <v>8.6999999999999993</v>
      </c>
      <c r="R26" s="202">
        <v>8.98</v>
      </c>
      <c r="S26" s="202">
        <v>11.17</v>
      </c>
      <c r="T26" s="202">
        <v>0</v>
      </c>
      <c r="U26" s="202">
        <v>62.11</v>
      </c>
      <c r="V26" s="202">
        <v>8.81</v>
      </c>
      <c r="W26" s="202">
        <v>19.02</v>
      </c>
      <c r="X26" s="202">
        <v>59.37</v>
      </c>
      <c r="Y26" s="202">
        <v>0</v>
      </c>
      <c r="Z26">
        <v>0</v>
      </c>
      <c r="AA26" s="202">
        <v>0</v>
      </c>
      <c r="AB26" s="202">
        <v>12.46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118.24</v>
      </c>
      <c r="AQ26" s="202">
        <v>38.25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245.66</v>
      </c>
      <c r="L27" s="202">
        <v>6.06</v>
      </c>
      <c r="M27" s="202">
        <v>61.48</v>
      </c>
      <c r="N27" s="202">
        <v>50.29</v>
      </c>
      <c r="O27" s="202">
        <v>73.67</v>
      </c>
      <c r="P27" s="202">
        <v>26.61</v>
      </c>
      <c r="Q27" s="202">
        <v>8.6999999999999993</v>
      </c>
      <c r="R27" s="202">
        <v>8.98</v>
      </c>
      <c r="S27" s="202">
        <v>11.17</v>
      </c>
      <c r="T27" s="202">
        <v>0</v>
      </c>
      <c r="U27" s="202">
        <v>62.11</v>
      </c>
      <c r="V27" s="202">
        <v>8.81</v>
      </c>
      <c r="W27" s="202">
        <v>19.02</v>
      </c>
      <c r="X27" s="202">
        <v>59.37</v>
      </c>
      <c r="Y27" s="202">
        <v>0</v>
      </c>
      <c r="Z27">
        <v>0</v>
      </c>
      <c r="AA27" s="202">
        <v>0</v>
      </c>
      <c r="AB27" s="202">
        <v>12.46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99.61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118.24</v>
      </c>
      <c r="AQ27" s="202">
        <v>38.25</v>
      </c>
      <c r="AR27" s="202">
        <v>1.73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245.66</v>
      </c>
      <c r="L28" s="202">
        <v>6.06</v>
      </c>
      <c r="M28" s="202">
        <v>61.48</v>
      </c>
      <c r="N28" s="202">
        <v>50.29</v>
      </c>
      <c r="O28" s="202">
        <v>73.67</v>
      </c>
      <c r="P28" s="202">
        <v>26.61</v>
      </c>
      <c r="Q28" s="202">
        <v>8.6999999999999993</v>
      </c>
      <c r="R28" s="202">
        <v>8.98</v>
      </c>
      <c r="S28" s="202">
        <v>11.17</v>
      </c>
      <c r="T28" s="202">
        <v>0</v>
      </c>
      <c r="U28" s="202">
        <v>62.11</v>
      </c>
      <c r="V28" s="202">
        <v>8.81</v>
      </c>
      <c r="W28" s="202">
        <v>19.02</v>
      </c>
      <c r="X28" s="202">
        <v>59.37</v>
      </c>
      <c r="Y28" s="202">
        <v>0</v>
      </c>
      <c r="Z28">
        <v>0</v>
      </c>
      <c r="AA28" s="202">
        <v>0</v>
      </c>
      <c r="AB28" s="202">
        <v>12.46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99.61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118.24</v>
      </c>
      <c r="AQ28" s="202">
        <v>38.25</v>
      </c>
      <c r="AR28" s="202">
        <v>5.57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245.66</v>
      </c>
      <c r="L29" s="202">
        <v>6.06</v>
      </c>
      <c r="M29" s="202">
        <v>61.48</v>
      </c>
      <c r="N29" s="202">
        <v>50.29</v>
      </c>
      <c r="O29" s="202">
        <v>73.67</v>
      </c>
      <c r="P29" s="202">
        <v>26.61</v>
      </c>
      <c r="Q29" s="202">
        <v>8.6999999999999993</v>
      </c>
      <c r="R29" s="202">
        <v>8.98</v>
      </c>
      <c r="S29" s="202">
        <v>11.17</v>
      </c>
      <c r="T29" s="202">
        <v>0</v>
      </c>
      <c r="U29" s="202">
        <v>62.11</v>
      </c>
      <c r="V29" s="202">
        <v>8.81</v>
      </c>
      <c r="W29" s="202">
        <v>19.02</v>
      </c>
      <c r="X29" s="202">
        <v>59.37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99.61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118.24</v>
      </c>
      <c r="AQ29" s="202">
        <v>38.25</v>
      </c>
      <c r="AR29" s="202">
        <v>13.77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245.66</v>
      </c>
      <c r="L30" s="202">
        <v>6.06</v>
      </c>
      <c r="M30" s="202">
        <v>61.48</v>
      </c>
      <c r="N30" s="202">
        <v>50.29</v>
      </c>
      <c r="O30" s="202">
        <v>73.67</v>
      </c>
      <c r="P30" s="202">
        <v>26.61</v>
      </c>
      <c r="Q30" s="202">
        <v>8.6999999999999993</v>
      </c>
      <c r="R30" s="202">
        <v>8.98</v>
      </c>
      <c r="S30" s="202">
        <v>11.17</v>
      </c>
      <c r="T30" s="202">
        <v>0</v>
      </c>
      <c r="U30" s="202">
        <v>62.11</v>
      </c>
      <c r="V30" s="202">
        <v>8.81</v>
      </c>
      <c r="W30" s="202">
        <v>19.02</v>
      </c>
      <c r="X30" s="202">
        <v>59.37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99.61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118.24</v>
      </c>
      <c r="AQ30" s="202">
        <v>38.25</v>
      </c>
      <c r="AR30" s="202">
        <v>25.74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245.66</v>
      </c>
      <c r="L31" s="202">
        <v>6.06</v>
      </c>
      <c r="M31" s="202">
        <v>61.48</v>
      </c>
      <c r="N31" s="202">
        <v>50.29</v>
      </c>
      <c r="O31" s="202">
        <v>73.67</v>
      </c>
      <c r="P31" s="202">
        <v>26.61</v>
      </c>
      <c r="Q31" s="202">
        <v>8.6999999999999993</v>
      </c>
      <c r="R31" s="202">
        <v>8.98</v>
      </c>
      <c r="S31" s="202">
        <v>11.17</v>
      </c>
      <c r="T31" s="202">
        <v>0</v>
      </c>
      <c r="U31" s="202">
        <v>62.11</v>
      </c>
      <c r="V31" s="202">
        <v>8.81</v>
      </c>
      <c r="W31" s="202">
        <v>19.02</v>
      </c>
      <c r="X31" s="202">
        <v>59.37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99.61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118.24</v>
      </c>
      <c r="AQ31" s="202">
        <v>38.25</v>
      </c>
      <c r="AR31" s="202">
        <v>40.5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245.66</v>
      </c>
      <c r="L32" s="202">
        <v>6.06</v>
      </c>
      <c r="M32" s="202">
        <v>61.48</v>
      </c>
      <c r="N32" s="202">
        <v>50.29</v>
      </c>
      <c r="O32" s="202">
        <v>73.67</v>
      </c>
      <c r="P32" s="202">
        <v>26.61</v>
      </c>
      <c r="Q32" s="202">
        <v>8.6999999999999993</v>
      </c>
      <c r="R32" s="202">
        <v>8.98</v>
      </c>
      <c r="S32" s="202">
        <v>11.17</v>
      </c>
      <c r="T32" s="202">
        <v>0</v>
      </c>
      <c r="U32" s="202">
        <v>62.11</v>
      </c>
      <c r="V32" s="202">
        <v>8.81</v>
      </c>
      <c r="W32" s="202">
        <v>19.02</v>
      </c>
      <c r="X32" s="202">
        <v>59.37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99.61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118.24</v>
      </c>
      <c r="AQ32" s="202">
        <v>38.25</v>
      </c>
      <c r="AR32" s="202">
        <v>43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245.66</v>
      </c>
      <c r="L33" s="202">
        <v>6.06</v>
      </c>
      <c r="M33" s="202">
        <v>61.48</v>
      </c>
      <c r="N33" s="202">
        <v>50.29</v>
      </c>
      <c r="O33" s="202">
        <v>73.67</v>
      </c>
      <c r="P33" s="202">
        <v>26.61</v>
      </c>
      <c r="Q33" s="202">
        <v>8.6999999999999993</v>
      </c>
      <c r="R33" s="202">
        <v>8.98</v>
      </c>
      <c r="S33" s="202">
        <v>11.17</v>
      </c>
      <c r="T33" s="202">
        <v>0</v>
      </c>
      <c r="U33" s="202">
        <v>62.11</v>
      </c>
      <c r="V33" s="202">
        <v>8.81</v>
      </c>
      <c r="W33" s="202">
        <v>19.02</v>
      </c>
      <c r="X33" s="202">
        <v>59.37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99.61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118.24</v>
      </c>
      <c r="AQ33" s="202">
        <v>38.200000000000003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245.66</v>
      </c>
      <c r="L34" s="202">
        <v>6.06</v>
      </c>
      <c r="M34" s="202">
        <v>61.48</v>
      </c>
      <c r="N34" s="202">
        <v>50.29</v>
      </c>
      <c r="O34" s="202">
        <v>73.67</v>
      </c>
      <c r="P34" s="202">
        <v>26.61</v>
      </c>
      <c r="Q34" s="202">
        <v>8.6999999999999993</v>
      </c>
      <c r="R34" s="202">
        <v>8.98</v>
      </c>
      <c r="S34" s="202">
        <v>11.17</v>
      </c>
      <c r="T34" s="202">
        <v>0</v>
      </c>
      <c r="U34" s="202">
        <v>62.11</v>
      </c>
      <c r="V34" s="202">
        <v>8.81</v>
      </c>
      <c r="W34" s="202">
        <v>19.02</v>
      </c>
      <c r="X34" s="202">
        <v>59.37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99.61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118.24</v>
      </c>
      <c r="AQ34" s="202">
        <v>38.25</v>
      </c>
      <c r="AR34" s="202">
        <v>46.5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245.66</v>
      </c>
      <c r="L35" s="202">
        <v>7.07</v>
      </c>
      <c r="M35" s="202">
        <v>61.48</v>
      </c>
      <c r="N35" s="202">
        <v>50.29</v>
      </c>
      <c r="O35" s="202">
        <v>71.03</v>
      </c>
      <c r="P35" s="202">
        <v>26.61</v>
      </c>
      <c r="Q35" s="202">
        <v>8.6999999999999993</v>
      </c>
      <c r="R35" s="202">
        <v>8.98</v>
      </c>
      <c r="S35" s="202">
        <v>11.17</v>
      </c>
      <c r="T35" s="202">
        <v>0</v>
      </c>
      <c r="U35" s="202">
        <v>62.11</v>
      </c>
      <c r="V35" s="202">
        <v>8.81</v>
      </c>
      <c r="W35" s="202">
        <v>19.02</v>
      </c>
      <c r="X35" s="202">
        <v>59.74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118.24</v>
      </c>
      <c r="AQ35" s="202">
        <v>38.25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245.66</v>
      </c>
      <c r="L36" s="202">
        <v>7.07</v>
      </c>
      <c r="M36" s="202">
        <v>61.48</v>
      </c>
      <c r="N36" s="202">
        <v>50.29</v>
      </c>
      <c r="O36" s="202">
        <v>71.03</v>
      </c>
      <c r="P36" s="202">
        <v>26.61</v>
      </c>
      <c r="Q36" s="202">
        <v>8.6999999999999993</v>
      </c>
      <c r="R36" s="202">
        <v>8.98</v>
      </c>
      <c r="S36" s="202">
        <v>11.17</v>
      </c>
      <c r="T36" s="202">
        <v>0</v>
      </c>
      <c r="U36" s="202">
        <v>62.11</v>
      </c>
      <c r="V36" s="202">
        <v>8.81</v>
      </c>
      <c r="W36" s="202">
        <v>19.02</v>
      </c>
      <c r="X36" s="202">
        <v>59.74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118.24</v>
      </c>
      <c r="AQ36" s="202">
        <v>38.25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245.66</v>
      </c>
      <c r="L37" s="202">
        <v>7.39</v>
      </c>
      <c r="M37" s="202">
        <v>61.48</v>
      </c>
      <c r="N37" s="202">
        <v>50.29</v>
      </c>
      <c r="O37" s="202">
        <v>73.67</v>
      </c>
      <c r="P37" s="202">
        <v>26.61</v>
      </c>
      <c r="Q37" s="202">
        <v>8.6999999999999993</v>
      </c>
      <c r="R37" s="202">
        <v>8.98</v>
      </c>
      <c r="S37" s="202">
        <v>11.17</v>
      </c>
      <c r="T37" s="202">
        <v>0</v>
      </c>
      <c r="U37" s="202">
        <v>62.11</v>
      </c>
      <c r="V37" s="202">
        <v>9.14</v>
      </c>
      <c r="W37" s="202">
        <v>19.02</v>
      </c>
      <c r="X37" s="202">
        <v>59.74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118.24</v>
      </c>
      <c r="AQ37" s="202">
        <v>38.25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245.66</v>
      </c>
      <c r="L38" s="202">
        <v>7.55</v>
      </c>
      <c r="M38" s="202">
        <v>61.48</v>
      </c>
      <c r="N38" s="202">
        <v>50.29</v>
      </c>
      <c r="O38" s="202">
        <v>73.67</v>
      </c>
      <c r="P38" s="202">
        <v>26.61</v>
      </c>
      <c r="Q38" s="202">
        <v>8.6999999999999993</v>
      </c>
      <c r="R38" s="202">
        <v>8.98</v>
      </c>
      <c r="S38" s="202">
        <v>11.17</v>
      </c>
      <c r="T38" s="202">
        <v>0</v>
      </c>
      <c r="U38" s="202">
        <v>62.11</v>
      </c>
      <c r="V38" s="202">
        <v>8.81</v>
      </c>
      <c r="W38" s="202">
        <v>19.02</v>
      </c>
      <c r="X38" s="202">
        <v>59.74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118.24</v>
      </c>
      <c r="AQ38" s="202">
        <v>38.25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245.66</v>
      </c>
      <c r="L39" s="202">
        <v>7.71</v>
      </c>
      <c r="M39" s="202">
        <v>61.48</v>
      </c>
      <c r="N39" s="202">
        <v>50.29</v>
      </c>
      <c r="O39" s="202">
        <v>71.03</v>
      </c>
      <c r="P39" s="202">
        <v>26.61</v>
      </c>
      <c r="Q39" s="202">
        <v>8.6999999999999993</v>
      </c>
      <c r="R39" s="202">
        <v>8.98</v>
      </c>
      <c r="S39" s="202">
        <v>11.17</v>
      </c>
      <c r="T39" s="202">
        <v>0</v>
      </c>
      <c r="U39" s="202">
        <v>62.11</v>
      </c>
      <c r="V39" s="202">
        <v>8.81</v>
      </c>
      <c r="W39" s="202">
        <v>19.02</v>
      </c>
      <c r="X39" s="202">
        <v>59.74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118.24</v>
      </c>
      <c r="AQ39" s="202">
        <v>38.25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245.66</v>
      </c>
      <c r="L40" s="202">
        <v>7.71</v>
      </c>
      <c r="M40" s="202">
        <v>61.48</v>
      </c>
      <c r="N40" s="202">
        <v>50.29</v>
      </c>
      <c r="O40" s="202">
        <v>71.03</v>
      </c>
      <c r="P40" s="202">
        <v>26.61</v>
      </c>
      <c r="Q40" s="202">
        <v>8.6999999999999993</v>
      </c>
      <c r="R40" s="202">
        <v>8.98</v>
      </c>
      <c r="S40" s="202">
        <v>11.17</v>
      </c>
      <c r="T40" s="202">
        <v>0</v>
      </c>
      <c r="U40" s="202">
        <v>62.11</v>
      </c>
      <c r="V40" s="202">
        <v>8.81</v>
      </c>
      <c r="W40" s="202">
        <v>19.02</v>
      </c>
      <c r="X40" s="202">
        <v>59.74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118.24</v>
      </c>
      <c r="AQ40" s="202">
        <v>38.25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245.66</v>
      </c>
      <c r="L41" s="202">
        <v>7.88</v>
      </c>
      <c r="M41" s="202">
        <v>61.48</v>
      </c>
      <c r="N41" s="202">
        <v>50.29</v>
      </c>
      <c r="O41" s="202">
        <v>71.03</v>
      </c>
      <c r="P41" s="202">
        <v>26.61</v>
      </c>
      <c r="Q41" s="202">
        <v>8.6999999999999993</v>
      </c>
      <c r="R41" s="202">
        <v>8.98</v>
      </c>
      <c r="S41" s="202">
        <v>11.17</v>
      </c>
      <c r="T41" s="202">
        <v>0</v>
      </c>
      <c r="U41" s="202">
        <v>62.11</v>
      </c>
      <c r="V41" s="202">
        <v>8.81</v>
      </c>
      <c r="W41" s="202">
        <v>19.02</v>
      </c>
      <c r="X41" s="202">
        <v>59.74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118.24</v>
      </c>
      <c r="AQ41" s="202">
        <v>38.25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245.66</v>
      </c>
      <c r="L42" s="202">
        <v>8.0299999999999994</v>
      </c>
      <c r="M42" s="202">
        <v>61.48</v>
      </c>
      <c r="N42" s="202">
        <v>50.29</v>
      </c>
      <c r="O42" s="202">
        <v>71.03</v>
      </c>
      <c r="P42" s="202">
        <v>26.61</v>
      </c>
      <c r="Q42" s="202">
        <v>8.6999999999999993</v>
      </c>
      <c r="R42" s="202">
        <v>8.98</v>
      </c>
      <c r="S42" s="202">
        <v>11.17</v>
      </c>
      <c r="T42" s="202">
        <v>0</v>
      </c>
      <c r="U42" s="202">
        <v>62.11</v>
      </c>
      <c r="V42" s="202">
        <v>8.81</v>
      </c>
      <c r="W42" s="202">
        <v>19.02</v>
      </c>
      <c r="X42" s="202">
        <v>59.74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118.24</v>
      </c>
      <c r="AQ42" s="202">
        <v>38.25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245.66</v>
      </c>
      <c r="L43" s="202">
        <v>8.36</v>
      </c>
      <c r="M43" s="202">
        <v>61.48</v>
      </c>
      <c r="N43" s="202">
        <v>50.29</v>
      </c>
      <c r="O43" s="202">
        <v>71.03</v>
      </c>
      <c r="P43" s="202">
        <v>26.61</v>
      </c>
      <c r="Q43" s="202">
        <v>8.6999999999999993</v>
      </c>
      <c r="R43" s="202">
        <v>8.98</v>
      </c>
      <c r="S43" s="202">
        <v>11.17</v>
      </c>
      <c r="T43" s="202">
        <v>0</v>
      </c>
      <c r="U43" s="202">
        <v>62.11</v>
      </c>
      <c r="V43" s="202">
        <v>8.81</v>
      </c>
      <c r="W43" s="202">
        <v>19.02</v>
      </c>
      <c r="X43" s="202">
        <v>59.74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118.24</v>
      </c>
      <c r="AQ43" s="202">
        <v>38.25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245.66</v>
      </c>
      <c r="L44" s="202">
        <v>8.68</v>
      </c>
      <c r="M44" s="202">
        <v>61.48</v>
      </c>
      <c r="N44" s="202">
        <v>50.29</v>
      </c>
      <c r="O44" s="202">
        <v>71.03</v>
      </c>
      <c r="P44" s="202">
        <v>26.61</v>
      </c>
      <c r="Q44" s="202">
        <v>8.6999999999999993</v>
      </c>
      <c r="R44" s="202">
        <v>8.98</v>
      </c>
      <c r="S44" s="202">
        <v>11.17</v>
      </c>
      <c r="T44" s="202">
        <v>0</v>
      </c>
      <c r="U44" s="202">
        <v>62.11</v>
      </c>
      <c r="V44" s="202">
        <v>8.81</v>
      </c>
      <c r="W44" s="202">
        <v>19.02</v>
      </c>
      <c r="X44" s="202">
        <v>59.74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118.24</v>
      </c>
      <c r="AQ44" s="202">
        <v>38.25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245.66</v>
      </c>
      <c r="L45" s="202">
        <v>9</v>
      </c>
      <c r="M45" s="202">
        <v>61.48</v>
      </c>
      <c r="N45" s="202">
        <v>50.29</v>
      </c>
      <c r="O45" s="202">
        <v>71.03</v>
      </c>
      <c r="P45" s="202">
        <v>26.61</v>
      </c>
      <c r="Q45" s="202">
        <v>8.6999999999999993</v>
      </c>
      <c r="R45" s="202">
        <v>8.98</v>
      </c>
      <c r="S45" s="202">
        <v>11.17</v>
      </c>
      <c r="T45" s="202">
        <v>0</v>
      </c>
      <c r="U45" s="202">
        <v>62.11</v>
      </c>
      <c r="V45" s="202">
        <v>8.81</v>
      </c>
      <c r="W45" s="202">
        <v>19.02</v>
      </c>
      <c r="X45" s="202">
        <v>59.74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118.24</v>
      </c>
      <c r="AQ45" s="202">
        <v>38.25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245.66</v>
      </c>
      <c r="L46" s="202">
        <v>9.1</v>
      </c>
      <c r="M46" s="202">
        <v>61.48</v>
      </c>
      <c r="N46" s="202">
        <v>50.29</v>
      </c>
      <c r="O46" s="202">
        <v>71.03</v>
      </c>
      <c r="P46" s="202">
        <v>26.61</v>
      </c>
      <c r="Q46" s="202">
        <v>8.6999999999999993</v>
      </c>
      <c r="R46" s="202">
        <v>8.98</v>
      </c>
      <c r="S46" s="202">
        <v>11.17</v>
      </c>
      <c r="T46" s="202">
        <v>0</v>
      </c>
      <c r="U46" s="202">
        <v>62.11</v>
      </c>
      <c r="V46" s="202">
        <v>8.81</v>
      </c>
      <c r="W46" s="202">
        <v>19.02</v>
      </c>
      <c r="X46" s="202">
        <v>59.74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118.24</v>
      </c>
      <c r="AQ46" s="202">
        <v>38.25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236.84</v>
      </c>
      <c r="L47" s="202">
        <v>9.1</v>
      </c>
      <c r="M47" s="202">
        <v>61.48</v>
      </c>
      <c r="N47" s="202">
        <v>50.29</v>
      </c>
      <c r="O47" s="202">
        <v>71.03</v>
      </c>
      <c r="P47" s="202">
        <v>26.61</v>
      </c>
      <c r="Q47" s="202">
        <v>8.6999999999999993</v>
      </c>
      <c r="R47" s="202">
        <v>8.98</v>
      </c>
      <c r="S47" s="202">
        <v>11.17</v>
      </c>
      <c r="T47" s="202">
        <v>0</v>
      </c>
      <c r="U47" s="202">
        <v>62.11</v>
      </c>
      <c r="V47" s="202">
        <v>8.81</v>
      </c>
      <c r="W47" s="202">
        <v>19.02</v>
      </c>
      <c r="X47" s="202">
        <v>59.74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118.24</v>
      </c>
      <c r="AQ47" s="202">
        <v>38.25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221.74</v>
      </c>
      <c r="L48" s="202">
        <v>9.1</v>
      </c>
      <c r="M48" s="202">
        <v>61.48</v>
      </c>
      <c r="N48" s="202">
        <v>50.29</v>
      </c>
      <c r="O48" s="202">
        <v>71.03</v>
      </c>
      <c r="P48" s="202">
        <v>26.61</v>
      </c>
      <c r="Q48" s="202">
        <v>8.6999999999999993</v>
      </c>
      <c r="R48" s="202">
        <v>8.98</v>
      </c>
      <c r="S48" s="202">
        <v>11.17</v>
      </c>
      <c r="T48" s="202">
        <v>0</v>
      </c>
      <c r="U48" s="202">
        <v>62.11</v>
      </c>
      <c r="V48" s="202">
        <v>8.81</v>
      </c>
      <c r="W48" s="202">
        <v>19.02</v>
      </c>
      <c r="X48" s="202">
        <v>59.74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118.24</v>
      </c>
      <c r="AQ48" s="202">
        <v>38.25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216.92</v>
      </c>
      <c r="L49" s="202">
        <v>9.1</v>
      </c>
      <c r="M49" s="202">
        <v>61.48</v>
      </c>
      <c r="N49" s="202">
        <v>50.29</v>
      </c>
      <c r="O49" s="202">
        <v>71.03</v>
      </c>
      <c r="P49" s="202">
        <v>26.61</v>
      </c>
      <c r="Q49" s="202">
        <v>8.6999999999999993</v>
      </c>
      <c r="R49" s="202">
        <v>8.98</v>
      </c>
      <c r="S49" s="202">
        <v>11.17</v>
      </c>
      <c r="T49" s="202">
        <v>0</v>
      </c>
      <c r="U49" s="202">
        <v>62.11</v>
      </c>
      <c r="V49" s="202">
        <v>8.81</v>
      </c>
      <c r="W49" s="202">
        <v>19.02</v>
      </c>
      <c r="X49" s="202">
        <v>59.74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118.24</v>
      </c>
      <c r="AQ49" s="202">
        <v>38.25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192.82</v>
      </c>
      <c r="L50" s="202">
        <v>9.1</v>
      </c>
      <c r="M50" s="202">
        <v>61.48</v>
      </c>
      <c r="N50" s="202">
        <v>50.29</v>
      </c>
      <c r="O50" s="202">
        <v>71.03</v>
      </c>
      <c r="P50" s="202">
        <v>26.61</v>
      </c>
      <c r="Q50" s="202">
        <v>8.6999999999999993</v>
      </c>
      <c r="R50" s="202">
        <v>8.98</v>
      </c>
      <c r="S50" s="202">
        <v>11.17</v>
      </c>
      <c r="T50" s="202">
        <v>0</v>
      </c>
      <c r="U50" s="202">
        <v>62.11</v>
      </c>
      <c r="V50" s="202">
        <v>8.81</v>
      </c>
      <c r="W50" s="202">
        <v>19.02</v>
      </c>
      <c r="X50" s="202">
        <v>59.74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118.24</v>
      </c>
      <c r="AQ50" s="202">
        <v>38.25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188</v>
      </c>
      <c r="L51" s="202">
        <v>9.1</v>
      </c>
      <c r="M51" s="202">
        <v>61.48</v>
      </c>
      <c r="N51" s="202">
        <v>50.29</v>
      </c>
      <c r="O51" s="202">
        <v>71.03</v>
      </c>
      <c r="P51" s="202">
        <v>26.61</v>
      </c>
      <c r="Q51" s="202">
        <v>8.6999999999999993</v>
      </c>
      <c r="R51" s="202">
        <v>8.98</v>
      </c>
      <c r="S51" s="202">
        <v>11.17</v>
      </c>
      <c r="T51" s="202">
        <v>0</v>
      </c>
      <c r="U51" s="202">
        <v>62.11</v>
      </c>
      <c r="V51" s="202">
        <v>8.81</v>
      </c>
      <c r="W51" s="202">
        <v>19.02</v>
      </c>
      <c r="X51" s="202">
        <v>59.74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118.24</v>
      </c>
      <c r="AQ51" s="202">
        <v>38.25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192.82</v>
      </c>
      <c r="L52" s="202">
        <v>9.1</v>
      </c>
      <c r="M52" s="202">
        <v>61.48</v>
      </c>
      <c r="N52" s="202">
        <v>50.29</v>
      </c>
      <c r="O52" s="202">
        <v>71.03</v>
      </c>
      <c r="P52" s="202">
        <v>26.61</v>
      </c>
      <c r="Q52" s="202">
        <v>8.6999999999999993</v>
      </c>
      <c r="R52" s="202">
        <v>8.98</v>
      </c>
      <c r="S52" s="202">
        <v>11.17</v>
      </c>
      <c r="T52" s="202">
        <v>0</v>
      </c>
      <c r="U52" s="202">
        <v>62.11</v>
      </c>
      <c r="V52" s="202">
        <v>8.81</v>
      </c>
      <c r="W52" s="202">
        <v>19.02</v>
      </c>
      <c r="X52" s="202">
        <v>59.74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118.24</v>
      </c>
      <c r="AQ52" s="202">
        <v>38.25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188</v>
      </c>
      <c r="L53" s="202">
        <v>9.1</v>
      </c>
      <c r="M53" s="202">
        <v>61.48</v>
      </c>
      <c r="N53" s="202">
        <v>50.29</v>
      </c>
      <c r="O53" s="202">
        <v>71.03</v>
      </c>
      <c r="P53" s="202">
        <v>26.61</v>
      </c>
      <c r="Q53" s="202">
        <v>8.6999999999999993</v>
      </c>
      <c r="R53" s="202">
        <v>8.98</v>
      </c>
      <c r="S53" s="202">
        <v>11.17</v>
      </c>
      <c r="T53" s="202">
        <v>0</v>
      </c>
      <c r="U53" s="202">
        <v>62.11</v>
      </c>
      <c r="V53" s="202">
        <v>8.81</v>
      </c>
      <c r="W53" s="202">
        <v>19.02</v>
      </c>
      <c r="X53" s="202">
        <v>59.74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118.24</v>
      </c>
      <c r="AQ53" s="202">
        <v>38.25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173.54</v>
      </c>
      <c r="L54" s="202">
        <v>9.1</v>
      </c>
      <c r="M54" s="202">
        <v>61.48</v>
      </c>
      <c r="N54" s="202">
        <v>50.29</v>
      </c>
      <c r="O54" s="202">
        <v>71.03</v>
      </c>
      <c r="P54" s="202">
        <v>26.61</v>
      </c>
      <c r="Q54" s="202">
        <v>8.6999999999999993</v>
      </c>
      <c r="R54" s="202">
        <v>8.98</v>
      </c>
      <c r="S54" s="202">
        <v>11.17</v>
      </c>
      <c r="T54" s="202">
        <v>0</v>
      </c>
      <c r="U54" s="202">
        <v>62.11</v>
      </c>
      <c r="V54" s="202">
        <v>8.81</v>
      </c>
      <c r="W54" s="202">
        <v>19.02</v>
      </c>
      <c r="X54" s="202">
        <v>59.74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118.24</v>
      </c>
      <c r="AQ54" s="202">
        <v>38.25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137.38</v>
      </c>
      <c r="L55" s="202">
        <v>4.82</v>
      </c>
      <c r="M55" s="202">
        <v>61.48</v>
      </c>
      <c r="N55" s="202">
        <v>50.29</v>
      </c>
      <c r="O55" s="202">
        <v>71.03</v>
      </c>
      <c r="P55" s="202">
        <v>25.43</v>
      </c>
      <c r="Q55" s="202">
        <v>8.6999999999999993</v>
      </c>
      <c r="R55" s="202">
        <v>8.98</v>
      </c>
      <c r="S55" s="202">
        <v>11.17</v>
      </c>
      <c r="T55" s="202">
        <v>0</v>
      </c>
      <c r="U55" s="202">
        <v>62.11</v>
      </c>
      <c r="V55" s="202">
        <v>8.81</v>
      </c>
      <c r="W55" s="202">
        <v>19.02</v>
      </c>
      <c r="X55" s="202">
        <v>59.74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96.41</v>
      </c>
      <c r="AQ55" s="202">
        <v>38.25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137.38</v>
      </c>
      <c r="L56" s="202">
        <v>4.82</v>
      </c>
      <c r="M56" s="202">
        <v>61.48</v>
      </c>
      <c r="N56" s="202">
        <v>50.29</v>
      </c>
      <c r="O56" s="202">
        <v>71.03</v>
      </c>
      <c r="P56" s="202">
        <v>25.43</v>
      </c>
      <c r="Q56" s="202">
        <v>8.6999999999999993</v>
      </c>
      <c r="R56" s="202">
        <v>8.98</v>
      </c>
      <c r="S56" s="202">
        <v>11.17</v>
      </c>
      <c r="T56" s="202">
        <v>0</v>
      </c>
      <c r="U56" s="202">
        <v>62.11</v>
      </c>
      <c r="V56" s="202">
        <v>8.81</v>
      </c>
      <c r="W56" s="202">
        <v>19.02</v>
      </c>
      <c r="X56" s="202">
        <v>59.74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57.85</v>
      </c>
      <c r="AQ56" s="202">
        <v>38.25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137.38</v>
      </c>
      <c r="L57" s="202">
        <v>4.82</v>
      </c>
      <c r="M57" s="202">
        <v>61.48</v>
      </c>
      <c r="N57" s="202">
        <v>50.29</v>
      </c>
      <c r="O57" s="202">
        <v>71.03</v>
      </c>
      <c r="P57" s="202">
        <v>25.43</v>
      </c>
      <c r="Q57" s="202">
        <v>8.6999999999999993</v>
      </c>
      <c r="R57" s="202">
        <v>8.98</v>
      </c>
      <c r="S57" s="202">
        <v>11.17</v>
      </c>
      <c r="T57" s="202">
        <v>0</v>
      </c>
      <c r="U57" s="202">
        <v>62.11</v>
      </c>
      <c r="V57" s="202">
        <v>8.81</v>
      </c>
      <c r="W57" s="202">
        <v>19.02</v>
      </c>
      <c r="X57" s="202">
        <v>55.29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57.85</v>
      </c>
      <c r="AQ57" s="202">
        <v>38.25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137.38</v>
      </c>
      <c r="L58" s="202">
        <v>4.82</v>
      </c>
      <c r="M58" s="202">
        <v>61.48</v>
      </c>
      <c r="N58" s="202">
        <v>50.29</v>
      </c>
      <c r="O58" s="202">
        <v>71.03</v>
      </c>
      <c r="P58" s="202">
        <v>25.43</v>
      </c>
      <c r="Q58" s="202">
        <v>8.6999999999999993</v>
      </c>
      <c r="R58" s="202">
        <v>8.98</v>
      </c>
      <c r="S58" s="202">
        <v>11.17</v>
      </c>
      <c r="T58" s="202">
        <v>0</v>
      </c>
      <c r="U58" s="202">
        <v>62.11</v>
      </c>
      <c r="V58" s="202">
        <v>8.81</v>
      </c>
      <c r="W58" s="202">
        <v>19.02</v>
      </c>
      <c r="X58" s="202">
        <v>55.29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96.41</v>
      </c>
      <c r="AQ58" s="202">
        <v>38.25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137.38</v>
      </c>
      <c r="L59" s="202">
        <v>4.82</v>
      </c>
      <c r="M59" s="202">
        <v>61.48</v>
      </c>
      <c r="N59" s="202">
        <v>50.29</v>
      </c>
      <c r="O59" s="202">
        <v>71.03</v>
      </c>
      <c r="P59" s="202">
        <v>25.43</v>
      </c>
      <c r="Q59" s="202">
        <v>8.6999999999999993</v>
      </c>
      <c r="R59" s="202">
        <v>8.98</v>
      </c>
      <c r="S59" s="202">
        <v>11.17</v>
      </c>
      <c r="T59" s="202">
        <v>0</v>
      </c>
      <c r="U59" s="202">
        <v>62.11</v>
      </c>
      <c r="V59" s="202">
        <v>8.81</v>
      </c>
      <c r="W59" s="202">
        <v>19.02</v>
      </c>
      <c r="X59" s="202">
        <v>55.29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118.24</v>
      </c>
      <c r="AQ59" s="202">
        <v>38.25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146.54</v>
      </c>
      <c r="L60" s="202">
        <v>9.1</v>
      </c>
      <c r="M60" s="202">
        <v>61.48</v>
      </c>
      <c r="N60" s="202">
        <v>50.29</v>
      </c>
      <c r="O60" s="202">
        <v>71.03</v>
      </c>
      <c r="P60" s="202">
        <v>25.43</v>
      </c>
      <c r="Q60" s="202">
        <v>8.6999999999999993</v>
      </c>
      <c r="R60" s="202">
        <v>8.98</v>
      </c>
      <c r="S60" s="202">
        <v>11.17</v>
      </c>
      <c r="T60" s="202">
        <v>0</v>
      </c>
      <c r="U60" s="202">
        <v>62.11</v>
      </c>
      <c r="V60" s="202">
        <v>8.81</v>
      </c>
      <c r="W60" s="202">
        <v>19.02</v>
      </c>
      <c r="X60" s="202">
        <v>55.29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118.24</v>
      </c>
      <c r="AQ60" s="202">
        <v>38.25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182.21</v>
      </c>
      <c r="L61" s="202">
        <v>9.1</v>
      </c>
      <c r="M61" s="202">
        <v>61.48</v>
      </c>
      <c r="N61" s="202">
        <v>50.29</v>
      </c>
      <c r="O61" s="202">
        <v>71.03</v>
      </c>
      <c r="P61" s="202">
        <v>25.43</v>
      </c>
      <c r="Q61" s="202">
        <v>8.6999999999999993</v>
      </c>
      <c r="R61" s="202">
        <v>8.98</v>
      </c>
      <c r="S61" s="202">
        <v>11.17</v>
      </c>
      <c r="T61" s="202">
        <v>0</v>
      </c>
      <c r="U61" s="202">
        <v>62.11</v>
      </c>
      <c r="V61" s="202">
        <v>8.81</v>
      </c>
      <c r="W61" s="202">
        <v>19.02</v>
      </c>
      <c r="X61" s="202">
        <v>55.29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118.24</v>
      </c>
      <c r="AQ61" s="202">
        <v>38.25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214.99</v>
      </c>
      <c r="L62" s="202">
        <v>9.1</v>
      </c>
      <c r="M62" s="202">
        <v>61.48</v>
      </c>
      <c r="N62" s="202">
        <v>50.29</v>
      </c>
      <c r="O62" s="202">
        <v>71.03</v>
      </c>
      <c r="P62" s="202">
        <v>25.43</v>
      </c>
      <c r="Q62" s="202">
        <v>8.6999999999999993</v>
      </c>
      <c r="R62" s="202">
        <v>8.98</v>
      </c>
      <c r="S62" s="202">
        <v>11.17</v>
      </c>
      <c r="T62" s="202">
        <v>0</v>
      </c>
      <c r="U62" s="202">
        <v>62.11</v>
      </c>
      <c r="V62" s="202">
        <v>8.81</v>
      </c>
      <c r="W62" s="202">
        <v>19.02</v>
      </c>
      <c r="X62" s="202">
        <v>55.29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118.24</v>
      </c>
      <c r="AQ62" s="202">
        <v>38.25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213.07</v>
      </c>
      <c r="L63" s="202">
        <v>9.1</v>
      </c>
      <c r="M63" s="202">
        <v>30.07</v>
      </c>
      <c r="N63" s="202">
        <v>50.29</v>
      </c>
      <c r="O63" s="202">
        <v>71.03</v>
      </c>
      <c r="P63" s="202">
        <v>25.43</v>
      </c>
      <c r="Q63" s="202">
        <v>8.6999999999999993</v>
      </c>
      <c r="R63" s="202">
        <v>8.98</v>
      </c>
      <c r="S63" s="202">
        <v>11.17</v>
      </c>
      <c r="T63" s="202">
        <v>0</v>
      </c>
      <c r="U63" s="202">
        <v>62.11</v>
      </c>
      <c r="V63" s="202">
        <v>8.81</v>
      </c>
      <c r="W63" s="202">
        <v>19.02</v>
      </c>
      <c r="X63" s="202">
        <v>55.29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118.24</v>
      </c>
      <c r="AQ63" s="202">
        <v>38.25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214.03</v>
      </c>
      <c r="L64" s="202">
        <v>9.1</v>
      </c>
      <c r="M64" s="202">
        <v>30.07</v>
      </c>
      <c r="N64" s="202">
        <v>50.29</v>
      </c>
      <c r="O64" s="202">
        <v>71.03</v>
      </c>
      <c r="P64" s="202">
        <v>25.43</v>
      </c>
      <c r="Q64" s="202">
        <v>8.6999999999999993</v>
      </c>
      <c r="R64" s="202">
        <v>8.98</v>
      </c>
      <c r="S64" s="202">
        <v>11.17</v>
      </c>
      <c r="T64" s="202">
        <v>0</v>
      </c>
      <c r="U64" s="202">
        <v>62.11</v>
      </c>
      <c r="V64" s="202">
        <v>8.81</v>
      </c>
      <c r="W64" s="202">
        <v>19.02</v>
      </c>
      <c r="X64" s="202">
        <v>55.29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118.24</v>
      </c>
      <c r="AQ64" s="202">
        <v>38.25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217.89</v>
      </c>
      <c r="L65" s="202">
        <v>9.1</v>
      </c>
      <c r="M65" s="202">
        <v>30.07</v>
      </c>
      <c r="N65" s="202">
        <v>50.29</v>
      </c>
      <c r="O65" s="202">
        <v>71.03</v>
      </c>
      <c r="P65" s="202">
        <v>25.43</v>
      </c>
      <c r="Q65" s="202">
        <v>8.6999999999999993</v>
      </c>
      <c r="R65" s="202">
        <v>8.9700000000000006</v>
      </c>
      <c r="S65" s="202">
        <v>11.17</v>
      </c>
      <c r="T65" s="202">
        <v>0</v>
      </c>
      <c r="U65" s="202">
        <v>62.11</v>
      </c>
      <c r="V65" s="202">
        <v>8.81</v>
      </c>
      <c r="W65" s="202">
        <v>18.97</v>
      </c>
      <c r="X65" s="202">
        <v>53.3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118.24</v>
      </c>
      <c r="AQ65" s="202">
        <v>38.200000000000003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225.6</v>
      </c>
      <c r="L66" s="202">
        <v>9.1</v>
      </c>
      <c r="M66" s="202">
        <v>30.07</v>
      </c>
      <c r="N66" s="202">
        <v>50.29</v>
      </c>
      <c r="O66" s="202">
        <v>71.03</v>
      </c>
      <c r="P66" s="202">
        <v>25.43</v>
      </c>
      <c r="Q66" s="202">
        <v>8.6999999999999993</v>
      </c>
      <c r="R66" s="202">
        <v>8.9700000000000006</v>
      </c>
      <c r="S66" s="202">
        <v>11.17</v>
      </c>
      <c r="T66" s="202">
        <v>0</v>
      </c>
      <c r="U66" s="202">
        <v>62.11</v>
      </c>
      <c r="V66" s="202">
        <v>8.81</v>
      </c>
      <c r="W66" s="202">
        <v>19.02</v>
      </c>
      <c r="X66" s="202">
        <v>53.3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118.24</v>
      </c>
      <c r="AQ66" s="202">
        <v>38.200000000000003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245.66</v>
      </c>
      <c r="L67" s="202">
        <v>9.1</v>
      </c>
      <c r="M67" s="202">
        <v>30.07</v>
      </c>
      <c r="N67" s="202">
        <v>50.29</v>
      </c>
      <c r="O67" s="202">
        <v>71.03</v>
      </c>
      <c r="P67" s="202">
        <v>25.43</v>
      </c>
      <c r="Q67" s="202">
        <v>8.6999999999999993</v>
      </c>
      <c r="R67" s="202">
        <v>8.9700000000000006</v>
      </c>
      <c r="S67" s="202">
        <v>11.17</v>
      </c>
      <c r="T67" s="202">
        <v>0</v>
      </c>
      <c r="U67" s="202">
        <v>62.11</v>
      </c>
      <c r="V67" s="202">
        <v>8.73</v>
      </c>
      <c r="W67" s="202">
        <v>19.02</v>
      </c>
      <c r="X67" s="202">
        <v>53.3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118.24</v>
      </c>
      <c r="AQ67" s="202">
        <v>38.200000000000003</v>
      </c>
      <c r="AR67" s="202">
        <v>46.06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245.66</v>
      </c>
      <c r="L68" s="202">
        <v>9.1</v>
      </c>
      <c r="M68" s="202">
        <v>30.07</v>
      </c>
      <c r="N68" s="202">
        <v>50.29</v>
      </c>
      <c r="O68" s="202">
        <v>71.03</v>
      </c>
      <c r="P68" s="202">
        <v>25.43</v>
      </c>
      <c r="Q68" s="202">
        <v>8.6999999999999993</v>
      </c>
      <c r="R68" s="202">
        <v>8.9700000000000006</v>
      </c>
      <c r="S68" s="202">
        <v>11.17</v>
      </c>
      <c r="T68" s="202">
        <v>0</v>
      </c>
      <c r="U68" s="202">
        <v>62.11</v>
      </c>
      <c r="V68" s="202">
        <v>8.81</v>
      </c>
      <c r="W68" s="202">
        <v>19.02</v>
      </c>
      <c r="X68" s="202">
        <v>53.3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118.24</v>
      </c>
      <c r="AQ68" s="202">
        <v>38.200000000000003</v>
      </c>
      <c r="AR68" s="202">
        <v>41.26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245.67</v>
      </c>
      <c r="L69" s="202">
        <v>9.1</v>
      </c>
      <c r="M69" s="202">
        <v>30.07</v>
      </c>
      <c r="N69" s="202">
        <v>50.29</v>
      </c>
      <c r="O69" s="202">
        <v>71.03</v>
      </c>
      <c r="P69" s="202">
        <v>25.43</v>
      </c>
      <c r="Q69" s="202">
        <v>8.5500000000000007</v>
      </c>
      <c r="R69" s="202">
        <v>8.9700000000000006</v>
      </c>
      <c r="S69" s="202">
        <v>11.17</v>
      </c>
      <c r="T69" s="202">
        <v>0</v>
      </c>
      <c r="U69" s="202">
        <v>62.11</v>
      </c>
      <c r="V69" s="202">
        <v>8.81</v>
      </c>
      <c r="W69" s="202">
        <v>19.02</v>
      </c>
      <c r="X69" s="202">
        <v>53.3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118.24</v>
      </c>
      <c r="AQ69" s="202">
        <v>38.200000000000003</v>
      </c>
      <c r="AR69" s="202">
        <v>29.09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245.67</v>
      </c>
      <c r="L70" s="202">
        <v>9.1</v>
      </c>
      <c r="M70" s="202">
        <v>30.07</v>
      </c>
      <c r="N70" s="202">
        <v>50.29</v>
      </c>
      <c r="O70" s="202">
        <v>71.03</v>
      </c>
      <c r="P70" s="202">
        <v>25.43</v>
      </c>
      <c r="Q70" s="202">
        <v>8.6999999999999993</v>
      </c>
      <c r="R70" s="202">
        <v>8.98</v>
      </c>
      <c r="S70" s="202">
        <v>11.17</v>
      </c>
      <c r="T70" s="202">
        <v>0</v>
      </c>
      <c r="U70" s="202">
        <v>62.11</v>
      </c>
      <c r="V70" s="202">
        <v>8.81</v>
      </c>
      <c r="W70" s="202">
        <v>19.02</v>
      </c>
      <c r="X70" s="202">
        <v>53.3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118.24</v>
      </c>
      <c r="AQ70" s="202">
        <v>38.200000000000003</v>
      </c>
      <c r="AR70" s="202">
        <v>18.600000000000001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237.72</v>
      </c>
      <c r="L71" s="202">
        <v>9.08</v>
      </c>
      <c r="M71" s="202">
        <v>30.07</v>
      </c>
      <c r="N71" s="202">
        <v>50.29</v>
      </c>
      <c r="O71" s="202">
        <v>71.03</v>
      </c>
      <c r="P71" s="202">
        <v>25.43</v>
      </c>
      <c r="Q71" s="202">
        <v>8.6999999999999993</v>
      </c>
      <c r="R71" s="202">
        <v>8.98</v>
      </c>
      <c r="S71" s="202">
        <v>11.17</v>
      </c>
      <c r="T71" s="202">
        <v>0</v>
      </c>
      <c r="U71" s="202">
        <v>62.11</v>
      </c>
      <c r="V71" s="202">
        <v>8.81</v>
      </c>
      <c r="W71" s="202">
        <v>19.02</v>
      </c>
      <c r="X71" s="202">
        <v>53.3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96.83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118.24</v>
      </c>
      <c r="AQ71" s="202">
        <v>38.200000000000003</v>
      </c>
      <c r="AR71" s="202">
        <v>8.61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245.66</v>
      </c>
      <c r="L72" s="202">
        <v>9.08</v>
      </c>
      <c r="M72" s="202">
        <v>30.07</v>
      </c>
      <c r="N72" s="202">
        <v>50.29</v>
      </c>
      <c r="O72" s="202">
        <v>71.03</v>
      </c>
      <c r="P72" s="202">
        <v>25.43</v>
      </c>
      <c r="Q72" s="202">
        <v>8.6999999999999993</v>
      </c>
      <c r="R72" s="202">
        <v>8.98</v>
      </c>
      <c r="S72" s="202">
        <v>11.17</v>
      </c>
      <c r="T72" s="202">
        <v>0</v>
      </c>
      <c r="U72" s="202">
        <v>62.11</v>
      </c>
      <c r="V72" s="202">
        <v>8.81</v>
      </c>
      <c r="W72" s="202">
        <v>19.02</v>
      </c>
      <c r="X72" s="202">
        <v>53.3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96.83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118.24</v>
      </c>
      <c r="AQ72" s="202">
        <v>38.200000000000003</v>
      </c>
      <c r="AR72" s="202">
        <v>3.2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245.66</v>
      </c>
      <c r="L73" s="202">
        <v>9.08</v>
      </c>
      <c r="M73" s="202">
        <v>30.07</v>
      </c>
      <c r="N73" s="202">
        <v>50.29</v>
      </c>
      <c r="O73" s="202">
        <v>71.03</v>
      </c>
      <c r="P73" s="202">
        <v>25.43</v>
      </c>
      <c r="Q73" s="202">
        <v>8.6999999999999993</v>
      </c>
      <c r="R73" s="202">
        <v>8.98</v>
      </c>
      <c r="S73" s="202">
        <v>11.17</v>
      </c>
      <c r="T73" s="202">
        <v>0</v>
      </c>
      <c r="U73" s="202">
        <v>62.11</v>
      </c>
      <c r="V73" s="202">
        <v>8.81</v>
      </c>
      <c r="W73" s="202">
        <v>19.02</v>
      </c>
      <c r="X73" s="202">
        <v>53.3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96.83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118.24</v>
      </c>
      <c r="AQ73" s="202">
        <v>38.200000000000003</v>
      </c>
      <c r="AR73" s="202">
        <v>1.36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245.66</v>
      </c>
      <c r="L74" s="202">
        <v>9.08</v>
      </c>
      <c r="M74" s="202">
        <v>30.07</v>
      </c>
      <c r="N74" s="202">
        <v>50.29</v>
      </c>
      <c r="O74" s="202">
        <v>71.03</v>
      </c>
      <c r="P74" s="202">
        <v>25.43</v>
      </c>
      <c r="Q74" s="202">
        <v>8.6999999999999993</v>
      </c>
      <c r="R74" s="202">
        <v>8.98</v>
      </c>
      <c r="S74" s="202">
        <v>11.17</v>
      </c>
      <c r="T74" s="202">
        <v>0</v>
      </c>
      <c r="U74" s="202">
        <v>62.11</v>
      </c>
      <c r="V74" s="202">
        <v>8.81</v>
      </c>
      <c r="W74" s="202">
        <v>19.02</v>
      </c>
      <c r="X74" s="202">
        <v>53.3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96.83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118.24</v>
      </c>
      <c r="AQ74" s="202">
        <v>38.200000000000003</v>
      </c>
      <c r="AR74" s="202">
        <v>0.76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245.66</v>
      </c>
      <c r="L75" s="202">
        <v>9.08</v>
      </c>
      <c r="M75" s="202">
        <v>30.07</v>
      </c>
      <c r="N75" s="202">
        <v>50.29</v>
      </c>
      <c r="O75" s="202">
        <v>71.03</v>
      </c>
      <c r="P75" s="202">
        <v>25.43</v>
      </c>
      <c r="Q75" s="202">
        <v>8.6999999999999993</v>
      </c>
      <c r="R75" s="202">
        <v>8.98</v>
      </c>
      <c r="S75" s="202">
        <v>11.17</v>
      </c>
      <c r="T75" s="202">
        <v>0</v>
      </c>
      <c r="U75" s="202">
        <v>62.11</v>
      </c>
      <c r="V75" s="202">
        <v>8.81</v>
      </c>
      <c r="W75" s="202">
        <v>19.02</v>
      </c>
      <c r="X75" s="202">
        <v>53.3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98.4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118.24</v>
      </c>
      <c r="AQ75" s="202">
        <v>38.200000000000003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245.66</v>
      </c>
      <c r="L76" s="202">
        <v>9.08</v>
      </c>
      <c r="M76" s="202">
        <v>30.07</v>
      </c>
      <c r="N76" s="202">
        <v>50.29</v>
      </c>
      <c r="O76" s="202">
        <v>71.03</v>
      </c>
      <c r="P76" s="202">
        <v>25.43</v>
      </c>
      <c r="Q76" s="202">
        <v>8.6999999999999993</v>
      </c>
      <c r="R76" s="202">
        <v>8.98</v>
      </c>
      <c r="S76" s="202">
        <v>11.17</v>
      </c>
      <c r="T76" s="202">
        <v>0</v>
      </c>
      <c r="U76" s="202">
        <v>62.11</v>
      </c>
      <c r="V76" s="202">
        <v>8.81</v>
      </c>
      <c r="W76" s="202">
        <v>19.02</v>
      </c>
      <c r="X76" s="202">
        <v>53.3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98.4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118.24</v>
      </c>
      <c r="AQ76" s="202">
        <v>38.200000000000003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245.66</v>
      </c>
      <c r="L77" s="202">
        <v>9.08</v>
      </c>
      <c r="M77" s="202">
        <v>30.07</v>
      </c>
      <c r="N77" s="202">
        <v>50.29</v>
      </c>
      <c r="O77" s="202">
        <v>71.03</v>
      </c>
      <c r="P77" s="202">
        <v>25.43</v>
      </c>
      <c r="Q77" s="202">
        <v>7.73</v>
      </c>
      <c r="R77" s="202">
        <v>8.98</v>
      </c>
      <c r="S77" s="202">
        <v>11.17</v>
      </c>
      <c r="T77" s="202">
        <v>0</v>
      </c>
      <c r="U77" s="202">
        <v>62.11</v>
      </c>
      <c r="V77" s="202">
        <v>8.81</v>
      </c>
      <c r="W77" s="202">
        <v>19.02</v>
      </c>
      <c r="X77" s="202">
        <v>53.3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98.16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118.24</v>
      </c>
      <c r="AQ77" s="202">
        <v>30.49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245.66</v>
      </c>
      <c r="L78" s="202">
        <v>9.08</v>
      </c>
      <c r="M78" s="202">
        <v>30.07</v>
      </c>
      <c r="N78" s="202">
        <v>50.29</v>
      </c>
      <c r="O78" s="202">
        <v>71.03</v>
      </c>
      <c r="P78" s="202">
        <v>25.43</v>
      </c>
      <c r="Q78" s="202">
        <v>7.01</v>
      </c>
      <c r="R78" s="202">
        <v>8.98</v>
      </c>
      <c r="S78" s="202">
        <v>11.17</v>
      </c>
      <c r="T78" s="202">
        <v>0</v>
      </c>
      <c r="U78" s="202">
        <v>62.11</v>
      </c>
      <c r="V78" s="202">
        <v>8.81</v>
      </c>
      <c r="W78" s="202">
        <v>19.02</v>
      </c>
      <c r="X78" s="202">
        <v>53.3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98.16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118.24</v>
      </c>
      <c r="AQ78" s="202">
        <v>30.49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245.66</v>
      </c>
      <c r="L79" s="202">
        <v>9.08</v>
      </c>
      <c r="M79" s="202">
        <v>30.07</v>
      </c>
      <c r="N79" s="202">
        <v>50.29</v>
      </c>
      <c r="O79" s="202">
        <v>71.03</v>
      </c>
      <c r="P79" s="202">
        <v>25.43</v>
      </c>
      <c r="Q79" s="202">
        <v>7.01</v>
      </c>
      <c r="R79" s="202">
        <v>8.98</v>
      </c>
      <c r="S79" s="202">
        <v>11.17</v>
      </c>
      <c r="T79" s="202">
        <v>0</v>
      </c>
      <c r="U79" s="202">
        <v>62.11</v>
      </c>
      <c r="V79" s="202">
        <v>8.81</v>
      </c>
      <c r="W79" s="202">
        <v>19.02</v>
      </c>
      <c r="X79" s="202">
        <v>53.3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118.24</v>
      </c>
      <c r="AQ79" s="202">
        <v>30.49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245.66</v>
      </c>
      <c r="L80" s="202">
        <v>9.1</v>
      </c>
      <c r="M80" s="202">
        <v>30.07</v>
      </c>
      <c r="N80" s="202">
        <v>50.29</v>
      </c>
      <c r="O80" s="202">
        <v>71.03</v>
      </c>
      <c r="P80" s="202">
        <v>25.43</v>
      </c>
      <c r="Q80" s="202">
        <v>7.01</v>
      </c>
      <c r="R80" s="202">
        <v>8.98</v>
      </c>
      <c r="S80" s="202">
        <v>11.17</v>
      </c>
      <c r="T80" s="202">
        <v>0</v>
      </c>
      <c r="U80" s="202">
        <v>62.11</v>
      </c>
      <c r="V80" s="202">
        <v>8.81</v>
      </c>
      <c r="W80" s="202">
        <v>19.02</v>
      </c>
      <c r="X80" s="202">
        <v>53.3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118.24</v>
      </c>
      <c r="AQ80" s="202">
        <v>30.49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245.66</v>
      </c>
      <c r="L81" s="202">
        <v>9.1</v>
      </c>
      <c r="M81" s="202">
        <v>30.07</v>
      </c>
      <c r="N81" s="202">
        <v>50.29</v>
      </c>
      <c r="O81" s="202">
        <v>71.03</v>
      </c>
      <c r="P81" s="202">
        <v>25.43</v>
      </c>
      <c r="Q81" s="202">
        <v>7.01</v>
      </c>
      <c r="R81" s="202">
        <v>8.98</v>
      </c>
      <c r="S81" s="202">
        <v>11.17</v>
      </c>
      <c r="T81" s="202">
        <v>0</v>
      </c>
      <c r="U81" s="202">
        <v>62.11</v>
      </c>
      <c r="V81" s="202">
        <v>8.81</v>
      </c>
      <c r="W81" s="202">
        <v>19.02</v>
      </c>
      <c r="X81" s="202">
        <v>53.3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118.24</v>
      </c>
      <c r="AQ81" s="202">
        <v>30.49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245.66</v>
      </c>
      <c r="L82" s="202">
        <v>9.1</v>
      </c>
      <c r="M82" s="202">
        <v>30.07</v>
      </c>
      <c r="N82" s="202">
        <v>50.29</v>
      </c>
      <c r="O82" s="202">
        <v>71.03</v>
      </c>
      <c r="P82" s="202">
        <v>25.43</v>
      </c>
      <c r="Q82" s="202">
        <v>7.01</v>
      </c>
      <c r="R82" s="202">
        <v>8.98</v>
      </c>
      <c r="S82" s="202">
        <v>11.17</v>
      </c>
      <c r="T82" s="202">
        <v>0</v>
      </c>
      <c r="U82" s="202">
        <v>62.11</v>
      </c>
      <c r="V82" s="202">
        <v>8.81</v>
      </c>
      <c r="W82" s="202">
        <v>19.02</v>
      </c>
      <c r="X82" s="202">
        <v>53.3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118.24</v>
      </c>
      <c r="AQ82" s="202">
        <v>30.49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245.67</v>
      </c>
      <c r="L83" s="202">
        <v>9.1</v>
      </c>
      <c r="M83" s="202">
        <v>30.07</v>
      </c>
      <c r="N83" s="202">
        <v>50.29</v>
      </c>
      <c r="O83" s="202">
        <v>71.03</v>
      </c>
      <c r="P83" s="202">
        <v>25.43</v>
      </c>
      <c r="Q83" s="202">
        <v>7.01</v>
      </c>
      <c r="R83" s="202">
        <v>8.9700000000000006</v>
      </c>
      <c r="S83" s="202">
        <v>11.59</v>
      </c>
      <c r="T83" s="202">
        <v>0</v>
      </c>
      <c r="U83" s="202">
        <v>62.11</v>
      </c>
      <c r="V83" s="202">
        <v>8.81</v>
      </c>
      <c r="W83" s="202">
        <v>19.02</v>
      </c>
      <c r="X83" s="202">
        <v>53.3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118.24</v>
      </c>
      <c r="AQ83" s="202">
        <v>31.62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245.67</v>
      </c>
      <c r="L84" s="202">
        <v>9.1</v>
      </c>
      <c r="M84" s="202">
        <v>30.07</v>
      </c>
      <c r="N84" s="202">
        <v>50.29</v>
      </c>
      <c r="O84" s="202">
        <v>71.03</v>
      </c>
      <c r="P84" s="202">
        <v>25.43</v>
      </c>
      <c r="Q84" s="202">
        <v>7.01</v>
      </c>
      <c r="R84" s="202">
        <v>8.9700000000000006</v>
      </c>
      <c r="S84" s="202">
        <v>11.17</v>
      </c>
      <c r="T84" s="202">
        <v>0</v>
      </c>
      <c r="U84" s="202">
        <v>62.11</v>
      </c>
      <c r="V84" s="202">
        <v>8.81</v>
      </c>
      <c r="W84" s="202">
        <v>19.02</v>
      </c>
      <c r="X84" s="202">
        <v>53.3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118.24</v>
      </c>
      <c r="AQ84" s="202">
        <v>31.62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245.66</v>
      </c>
      <c r="L85" s="202">
        <v>9.1</v>
      </c>
      <c r="M85" s="202">
        <v>30.07</v>
      </c>
      <c r="N85" s="202">
        <v>50.29</v>
      </c>
      <c r="O85" s="202">
        <v>71.03</v>
      </c>
      <c r="P85" s="202">
        <v>26.44</v>
      </c>
      <c r="Q85" s="202">
        <v>7.16</v>
      </c>
      <c r="R85" s="202">
        <v>8.9700000000000006</v>
      </c>
      <c r="S85" s="202">
        <v>11.17</v>
      </c>
      <c r="T85" s="202">
        <v>0</v>
      </c>
      <c r="U85" s="202">
        <v>62.11</v>
      </c>
      <c r="V85" s="202">
        <v>8.81</v>
      </c>
      <c r="W85" s="202">
        <v>19.02</v>
      </c>
      <c r="X85" s="202">
        <v>53.3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118.24</v>
      </c>
      <c r="AQ85" s="202">
        <v>30.49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245.66</v>
      </c>
      <c r="L86" s="202">
        <v>9.1</v>
      </c>
      <c r="M86" s="202">
        <v>30.07</v>
      </c>
      <c r="N86" s="202">
        <v>50.29</v>
      </c>
      <c r="O86" s="202">
        <v>71.03</v>
      </c>
      <c r="P86" s="202">
        <v>26.61</v>
      </c>
      <c r="Q86" s="202">
        <v>7.25</v>
      </c>
      <c r="R86" s="202">
        <v>8.9700000000000006</v>
      </c>
      <c r="S86" s="202">
        <v>11.17</v>
      </c>
      <c r="T86" s="202">
        <v>0</v>
      </c>
      <c r="U86" s="202">
        <v>62.11</v>
      </c>
      <c r="V86" s="202">
        <v>8.81</v>
      </c>
      <c r="W86" s="202">
        <v>19.02</v>
      </c>
      <c r="X86" s="202">
        <v>53.3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118.24</v>
      </c>
      <c r="AQ86" s="202">
        <v>30.49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245.66</v>
      </c>
      <c r="L87" s="202">
        <v>9.1</v>
      </c>
      <c r="M87" s="202">
        <v>30.07</v>
      </c>
      <c r="N87" s="202">
        <v>50.29</v>
      </c>
      <c r="O87" s="202">
        <v>71.03</v>
      </c>
      <c r="P87" s="202">
        <v>26.61</v>
      </c>
      <c r="Q87" s="202">
        <v>7.01</v>
      </c>
      <c r="R87" s="202">
        <v>8.98</v>
      </c>
      <c r="S87" s="202">
        <v>11.17</v>
      </c>
      <c r="T87" s="202">
        <v>0</v>
      </c>
      <c r="U87" s="202">
        <v>62.11</v>
      </c>
      <c r="V87" s="202">
        <v>8.81</v>
      </c>
      <c r="W87" s="202">
        <v>19.02</v>
      </c>
      <c r="X87" s="202">
        <v>53.3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118.24</v>
      </c>
      <c r="AQ87" s="202">
        <v>30.49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245.66</v>
      </c>
      <c r="L88" s="202">
        <v>9.1</v>
      </c>
      <c r="M88" s="202">
        <v>30.07</v>
      </c>
      <c r="N88" s="202">
        <v>50.29</v>
      </c>
      <c r="O88" s="202">
        <v>71.03</v>
      </c>
      <c r="P88" s="202">
        <v>26.61</v>
      </c>
      <c r="Q88" s="202">
        <v>7.01</v>
      </c>
      <c r="R88" s="202">
        <v>8.98</v>
      </c>
      <c r="S88" s="202">
        <v>11.17</v>
      </c>
      <c r="T88" s="202">
        <v>0</v>
      </c>
      <c r="U88" s="202">
        <v>62.11</v>
      </c>
      <c r="V88" s="202">
        <v>8.81</v>
      </c>
      <c r="W88" s="202">
        <v>19.02</v>
      </c>
      <c r="X88" s="202">
        <v>53.3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118.24</v>
      </c>
      <c r="AQ88" s="202">
        <v>30.49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245.66</v>
      </c>
      <c r="L89" s="202">
        <v>9.1</v>
      </c>
      <c r="M89" s="202">
        <v>30.07</v>
      </c>
      <c r="N89" s="202">
        <v>50.29</v>
      </c>
      <c r="O89" s="202">
        <v>71.03</v>
      </c>
      <c r="P89" s="202">
        <v>26.61</v>
      </c>
      <c r="Q89" s="202">
        <v>7.01</v>
      </c>
      <c r="R89" s="202">
        <v>8.98</v>
      </c>
      <c r="S89" s="202">
        <v>11.17</v>
      </c>
      <c r="T89" s="202">
        <v>0</v>
      </c>
      <c r="U89" s="202">
        <v>62.11</v>
      </c>
      <c r="V89" s="202">
        <v>8.81</v>
      </c>
      <c r="W89" s="202">
        <v>19.02</v>
      </c>
      <c r="X89" s="202">
        <v>57.47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118.24</v>
      </c>
      <c r="AQ89" s="202">
        <v>30.49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245.66</v>
      </c>
      <c r="L90" s="202">
        <v>9.1</v>
      </c>
      <c r="M90" s="202">
        <v>30.07</v>
      </c>
      <c r="N90" s="202">
        <v>50.29</v>
      </c>
      <c r="O90" s="202">
        <v>71.03</v>
      </c>
      <c r="P90" s="202">
        <v>26.61</v>
      </c>
      <c r="Q90" s="202">
        <v>7.01</v>
      </c>
      <c r="R90" s="202">
        <v>8.98</v>
      </c>
      <c r="S90" s="202">
        <v>11.17</v>
      </c>
      <c r="T90" s="202">
        <v>0</v>
      </c>
      <c r="U90" s="202">
        <v>62.11</v>
      </c>
      <c r="V90" s="202">
        <v>8.81</v>
      </c>
      <c r="W90" s="202">
        <v>19.02</v>
      </c>
      <c r="X90" s="202">
        <v>59.51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118.24</v>
      </c>
      <c r="AQ90" s="202">
        <v>30.49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245.66</v>
      </c>
      <c r="L91" s="202">
        <v>9.1</v>
      </c>
      <c r="M91" s="202">
        <v>30.07</v>
      </c>
      <c r="N91" s="202">
        <v>50.29</v>
      </c>
      <c r="O91" s="202">
        <v>71.03</v>
      </c>
      <c r="P91" s="202">
        <v>26.61</v>
      </c>
      <c r="Q91" s="202">
        <v>7.01</v>
      </c>
      <c r="R91" s="202">
        <v>8.9700000000000006</v>
      </c>
      <c r="S91" s="202">
        <v>11.48</v>
      </c>
      <c r="T91" s="202">
        <v>0</v>
      </c>
      <c r="U91" s="202">
        <v>62.11</v>
      </c>
      <c r="V91" s="202">
        <v>8.81</v>
      </c>
      <c r="W91" s="202">
        <v>19.02</v>
      </c>
      <c r="X91" s="202">
        <v>59.51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118.24</v>
      </c>
      <c r="AQ91" s="202">
        <v>34.64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245.66</v>
      </c>
      <c r="L92" s="202">
        <v>9.1</v>
      </c>
      <c r="M92" s="202">
        <v>30.07</v>
      </c>
      <c r="N92" s="202">
        <v>50.29</v>
      </c>
      <c r="O92" s="202">
        <v>71.03</v>
      </c>
      <c r="P92" s="202">
        <v>26.61</v>
      </c>
      <c r="Q92" s="202">
        <v>7.16</v>
      </c>
      <c r="R92" s="202">
        <v>8.9700000000000006</v>
      </c>
      <c r="S92" s="202">
        <v>11.17</v>
      </c>
      <c r="T92" s="202">
        <v>0</v>
      </c>
      <c r="U92" s="202">
        <v>62.11</v>
      </c>
      <c r="V92" s="202">
        <v>8.81</v>
      </c>
      <c r="W92" s="202">
        <v>19.02</v>
      </c>
      <c r="X92" s="202">
        <v>59.51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118.24</v>
      </c>
      <c r="AQ92" s="202">
        <v>34.64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245.66</v>
      </c>
      <c r="L93" s="202">
        <v>9.1</v>
      </c>
      <c r="M93" s="202">
        <v>30.07</v>
      </c>
      <c r="N93" s="202">
        <v>50.29</v>
      </c>
      <c r="O93" s="202">
        <v>71.03</v>
      </c>
      <c r="P93" s="202">
        <v>26.61</v>
      </c>
      <c r="Q93" s="202">
        <v>7.25</v>
      </c>
      <c r="R93" s="202">
        <v>8.9700000000000006</v>
      </c>
      <c r="S93" s="202">
        <v>11.17</v>
      </c>
      <c r="T93" s="202">
        <v>0</v>
      </c>
      <c r="U93" s="202">
        <v>62.11</v>
      </c>
      <c r="V93" s="202">
        <v>8.81</v>
      </c>
      <c r="W93" s="202">
        <v>19.02</v>
      </c>
      <c r="X93" s="202">
        <v>59.51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118.24</v>
      </c>
      <c r="AQ93" s="202">
        <v>34.64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245.66</v>
      </c>
      <c r="L94" s="202">
        <v>9.1</v>
      </c>
      <c r="M94" s="202">
        <v>30.07</v>
      </c>
      <c r="N94" s="202">
        <v>50.29</v>
      </c>
      <c r="O94" s="202">
        <v>71.03</v>
      </c>
      <c r="P94" s="202">
        <v>26.61</v>
      </c>
      <c r="Q94" s="202">
        <v>7.34</v>
      </c>
      <c r="R94" s="202">
        <v>8.9700000000000006</v>
      </c>
      <c r="S94" s="202">
        <v>11.17</v>
      </c>
      <c r="T94" s="202">
        <v>0</v>
      </c>
      <c r="U94" s="202">
        <v>62.11</v>
      </c>
      <c r="V94" s="202">
        <v>8.81</v>
      </c>
      <c r="W94" s="202">
        <v>19.02</v>
      </c>
      <c r="X94" s="202">
        <v>59.51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118.24</v>
      </c>
      <c r="AQ94" s="202">
        <v>34.64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245.66</v>
      </c>
      <c r="L95" s="202">
        <v>9.1</v>
      </c>
      <c r="M95" s="202">
        <v>30.07</v>
      </c>
      <c r="N95" s="202">
        <v>50.29</v>
      </c>
      <c r="O95" s="202">
        <v>71.03</v>
      </c>
      <c r="P95" s="202">
        <v>26.61</v>
      </c>
      <c r="Q95" s="202">
        <v>7.34</v>
      </c>
      <c r="R95" s="202">
        <v>8.9700000000000006</v>
      </c>
      <c r="S95" s="202">
        <v>11.17</v>
      </c>
      <c r="T95" s="202">
        <v>0</v>
      </c>
      <c r="U95" s="202">
        <v>62.11</v>
      </c>
      <c r="V95" s="202">
        <v>8.81</v>
      </c>
      <c r="W95" s="202">
        <v>19.02</v>
      </c>
      <c r="X95" s="202">
        <v>59.51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118.24</v>
      </c>
      <c r="AQ95" s="202">
        <v>35.93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245.66</v>
      </c>
      <c r="L96" s="202">
        <v>9.1</v>
      </c>
      <c r="M96" s="202">
        <v>30.07</v>
      </c>
      <c r="N96" s="202">
        <v>50.29</v>
      </c>
      <c r="O96" s="202">
        <v>71.03</v>
      </c>
      <c r="P96" s="202">
        <v>26.61</v>
      </c>
      <c r="Q96" s="202">
        <v>7.34</v>
      </c>
      <c r="R96" s="202">
        <v>8.9700000000000006</v>
      </c>
      <c r="S96" s="202">
        <v>11.17</v>
      </c>
      <c r="T96" s="202">
        <v>0</v>
      </c>
      <c r="U96" s="202">
        <v>62.11</v>
      </c>
      <c r="V96" s="202">
        <v>8.81</v>
      </c>
      <c r="W96" s="202">
        <v>19.02</v>
      </c>
      <c r="X96" s="202">
        <v>59.51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118.24</v>
      </c>
      <c r="AQ96" s="202">
        <v>35.93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245.66</v>
      </c>
      <c r="L97" s="202">
        <v>9.1</v>
      </c>
      <c r="M97" s="202">
        <v>30.07</v>
      </c>
      <c r="N97" s="202">
        <v>50.29</v>
      </c>
      <c r="O97" s="202">
        <v>71.03</v>
      </c>
      <c r="P97" s="202">
        <v>26.61</v>
      </c>
      <c r="Q97" s="202">
        <v>7.34</v>
      </c>
      <c r="R97" s="202">
        <v>8.9700000000000006</v>
      </c>
      <c r="S97" s="202">
        <v>11.17</v>
      </c>
      <c r="T97" s="202">
        <v>0</v>
      </c>
      <c r="U97" s="202">
        <v>62.11</v>
      </c>
      <c r="V97" s="202">
        <v>8.81</v>
      </c>
      <c r="W97" s="202">
        <v>19.02</v>
      </c>
      <c r="X97" s="202">
        <v>59.51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118.24</v>
      </c>
      <c r="AQ97" s="202">
        <v>35.93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245.66</v>
      </c>
      <c r="L98" s="202">
        <v>9.1</v>
      </c>
      <c r="M98" s="202">
        <v>30.07</v>
      </c>
      <c r="N98" s="202">
        <v>50.29</v>
      </c>
      <c r="O98" s="202">
        <v>71.03</v>
      </c>
      <c r="P98" s="202">
        <v>26.61</v>
      </c>
      <c r="Q98" s="202">
        <v>7.34</v>
      </c>
      <c r="R98" s="202">
        <v>8.9700000000000006</v>
      </c>
      <c r="S98" s="202">
        <v>11.17</v>
      </c>
      <c r="T98" s="202">
        <v>0</v>
      </c>
      <c r="U98" s="202">
        <v>62.11</v>
      </c>
      <c r="V98" s="202">
        <v>8.81</v>
      </c>
      <c r="W98" s="202">
        <v>19.02</v>
      </c>
      <c r="X98" s="202">
        <v>59.51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118.24</v>
      </c>
      <c r="AQ98" s="202">
        <v>35.93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5.5935424999999963</v>
      </c>
      <c r="L99">
        <f t="shared" si="0"/>
        <v>0.18527250000000028</v>
      </c>
      <c r="M99">
        <f t="shared" si="0"/>
        <v>1.1928299999999989</v>
      </c>
      <c r="N99">
        <f t="shared" si="0"/>
        <v>1.2069599999999994</v>
      </c>
      <c r="O99">
        <f t="shared" si="0"/>
        <v>1.5523174999999996</v>
      </c>
      <c r="P99">
        <f t="shared" si="0"/>
        <v>0.62974750000000046</v>
      </c>
      <c r="Q99">
        <f t="shared" si="0"/>
        <v>0.20025500000000004</v>
      </c>
      <c r="R99">
        <f t="shared" si="0"/>
        <v>0.21552000000000032</v>
      </c>
      <c r="S99">
        <f t="shared" si="0"/>
        <v>0.26827749999999967</v>
      </c>
      <c r="T99">
        <f t="shared" si="0"/>
        <v>0</v>
      </c>
      <c r="U99">
        <f t="shared" si="0"/>
        <v>1.4895249999999982</v>
      </c>
      <c r="V99">
        <f t="shared" si="0"/>
        <v>0.21158499999999952</v>
      </c>
      <c r="W99">
        <f t="shared" si="0"/>
        <v>0.54831499999999955</v>
      </c>
      <c r="X99">
        <f t="shared" si="0"/>
        <v>1.3616850000000005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0.29904000000000042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2.196330000000001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2.7966499999999961</v>
      </c>
      <c r="AQ99">
        <f t="shared" ref="AQ99:AT99" si="1">SUM(AQ3:AQ98)/4000</f>
        <v>0.88531249999999839</v>
      </c>
      <c r="AR99">
        <f t="shared" si="1"/>
        <v>0.47268749999999987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40.49</v>
      </c>
      <c r="L3" s="202">
        <v>22.17</v>
      </c>
      <c r="M3" s="202">
        <v>0</v>
      </c>
      <c r="N3" s="202">
        <v>29.08</v>
      </c>
      <c r="O3" s="202">
        <v>0</v>
      </c>
      <c r="P3" s="202">
        <v>66.75</v>
      </c>
      <c r="Q3" s="202">
        <v>2.89</v>
      </c>
      <c r="R3" s="202">
        <v>2.95</v>
      </c>
      <c r="S3" s="202">
        <v>3.88</v>
      </c>
      <c r="T3" s="202">
        <v>0</v>
      </c>
      <c r="U3" s="202">
        <v>319.08</v>
      </c>
      <c r="V3" s="202">
        <v>3</v>
      </c>
      <c r="W3" s="202">
        <v>5.78</v>
      </c>
      <c r="X3" s="202">
        <v>19.28</v>
      </c>
      <c r="Y3" s="202">
        <v>0</v>
      </c>
      <c r="Z3">
        <v>0</v>
      </c>
      <c r="AA3" s="202">
        <v>0</v>
      </c>
      <c r="AB3" s="202">
        <v>5.81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33.74</v>
      </c>
      <c r="AQ3" s="202">
        <v>11.59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40.49</v>
      </c>
      <c r="L4" s="202">
        <v>22.17</v>
      </c>
      <c r="M4" s="202">
        <v>0</v>
      </c>
      <c r="N4" s="202">
        <v>29.08</v>
      </c>
      <c r="O4" s="202">
        <v>0</v>
      </c>
      <c r="P4" s="202">
        <v>66.75</v>
      </c>
      <c r="Q4" s="202">
        <v>2.89</v>
      </c>
      <c r="R4" s="202">
        <v>2.89</v>
      </c>
      <c r="S4" s="202">
        <v>3.86</v>
      </c>
      <c r="T4" s="202">
        <v>0</v>
      </c>
      <c r="U4" s="202">
        <v>319.08</v>
      </c>
      <c r="V4" s="202">
        <v>2.89</v>
      </c>
      <c r="W4" s="202">
        <v>5.78</v>
      </c>
      <c r="X4" s="202">
        <v>19.28</v>
      </c>
      <c r="Y4" s="202">
        <v>0</v>
      </c>
      <c r="Z4">
        <v>0</v>
      </c>
      <c r="AA4" s="202">
        <v>0</v>
      </c>
      <c r="AB4" s="202">
        <v>5.81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33.74</v>
      </c>
      <c r="AQ4" s="202">
        <v>11.59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40.49</v>
      </c>
      <c r="L5" s="202">
        <v>22.17</v>
      </c>
      <c r="M5" s="202">
        <v>0</v>
      </c>
      <c r="N5" s="202">
        <v>29.08</v>
      </c>
      <c r="O5" s="202">
        <v>0</v>
      </c>
      <c r="P5" s="202">
        <v>66.75</v>
      </c>
      <c r="Q5" s="202">
        <v>2.89</v>
      </c>
      <c r="R5" s="202">
        <v>2.89</v>
      </c>
      <c r="S5" s="202">
        <v>3.86</v>
      </c>
      <c r="T5" s="202">
        <v>0</v>
      </c>
      <c r="U5" s="202">
        <v>317.02</v>
      </c>
      <c r="V5" s="202">
        <v>2.89</v>
      </c>
      <c r="W5" s="202">
        <v>5.78</v>
      </c>
      <c r="X5" s="202">
        <v>21.86</v>
      </c>
      <c r="Y5" s="202">
        <v>0</v>
      </c>
      <c r="Z5">
        <v>0</v>
      </c>
      <c r="AA5" s="202">
        <v>0</v>
      </c>
      <c r="AB5" s="202">
        <v>5.81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33.74</v>
      </c>
      <c r="AQ5" s="202">
        <v>11.59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40.49</v>
      </c>
      <c r="L6" s="202">
        <v>22.17</v>
      </c>
      <c r="M6" s="202">
        <v>0</v>
      </c>
      <c r="N6" s="202">
        <v>29.08</v>
      </c>
      <c r="O6" s="202">
        <v>0</v>
      </c>
      <c r="P6" s="202">
        <v>66.75</v>
      </c>
      <c r="Q6" s="202">
        <v>2.89</v>
      </c>
      <c r="R6" s="202">
        <v>2.89</v>
      </c>
      <c r="S6" s="202">
        <v>3.86</v>
      </c>
      <c r="T6" s="202">
        <v>0</v>
      </c>
      <c r="U6" s="202">
        <v>317.02</v>
      </c>
      <c r="V6" s="202">
        <v>2.89</v>
      </c>
      <c r="W6" s="202">
        <v>5.78</v>
      </c>
      <c r="X6" s="202">
        <v>21.86</v>
      </c>
      <c r="Y6" s="202">
        <v>0</v>
      </c>
      <c r="Z6">
        <v>0</v>
      </c>
      <c r="AA6" s="202">
        <v>0</v>
      </c>
      <c r="AB6" s="202">
        <v>5.81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33.74</v>
      </c>
      <c r="AQ6" s="202">
        <v>11.59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40.49</v>
      </c>
      <c r="L7" s="202">
        <v>22.17</v>
      </c>
      <c r="M7" s="202">
        <v>0</v>
      </c>
      <c r="N7" s="202">
        <v>29.08</v>
      </c>
      <c r="O7" s="202">
        <v>5.18</v>
      </c>
      <c r="P7" s="202">
        <v>66.75</v>
      </c>
      <c r="Q7" s="202">
        <v>2.89</v>
      </c>
      <c r="R7" s="202">
        <v>2.89</v>
      </c>
      <c r="S7" s="202">
        <v>3.86</v>
      </c>
      <c r="T7" s="202">
        <v>0</v>
      </c>
      <c r="U7" s="202">
        <v>317.02</v>
      </c>
      <c r="V7" s="202">
        <v>2.89</v>
      </c>
      <c r="W7" s="202">
        <v>6</v>
      </c>
      <c r="X7" s="202">
        <v>20</v>
      </c>
      <c r="Y7" s="202">
        <v>0</v>
      </c>
      <c r="Z7">
        <v>0</v>
      </c>
      <c r="AA7" s="202">
        <v>0</v>
      </c>
      <c r="AB7" s="202">
        <v>5.81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33.74</v>
      </c>
      <c r="AQ7" s="202">
        <v>11.59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40.49</v>
      </c>
      <c r="L8" s="202">
        <v>22.17</v>
      </c>
      <c r="M8" s="202">
        <v>0</v>
      </c>
      <c r="N8" s="202">
        <v>29.08</v>
      </c>
      <c r="O8" s="202">
        <v>8.84</v>
      </c>
      <c r="P8" s="202">
        <v>66.75</v>
      </c>
      <c r="Q8" s="202">
        <v>2.89</v>
      </c>
      <c r="R8" s="202">
        <v>2.89</v>
      </c>
      <c r="S8" s="202">
        <v>3.86</v>
      </c>
      <c r="T8" s="202">
        <v>0</v>
      </c>
      <c r="U8" s="202">
        <v>317.02</v>
      </c>
      <c r="V8" s="202">
        <v>2.89</v>
      </c>
      <c r="W8" s="202">
        <v>6</v>
      </c>
      <c r="X8" s="202">
        <v>20</v>
      </c>
      <c r="Y8" s="202">
        <v>0</v>
      </c>
      <c r="Z8">
        <v>0</v>
      </c>
      <c r="AA8" s="202">
        <v>0</v>
      </c>
      <c r="AB8" s="202">
        <v>5.81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33.74</v>
      </c>
      <c r="AQ8" s="202">
        <v>11.59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40.49</v>
      </c>
      <c r="L9" s="202">
        <v>22.17</v>
      </c>
      <c r="M9" s="202">
        <v>0</v>
      </c>
      <c r="N9" s="202">
        <v>29.08</v>
      </c>
      <c r="O9" s="202">
        <v>12.5</v>
      </c>
      <c r="P9" s="202">
        <v>66.75</v>
      </c>
      <c r="Q9" s="202">
        <v>2.89</v>
      </c>
      <c r="R9" s="202">
        <v>2.89</v>
      </c>
      <c r="S9" s="202">
        <v>3.86</v>
      </c>
      <c r="T9" s="202">
        <v>0</v>
      </c>
      <c r="U9" s="202">
        <v>317.02</v>
      </c>
      <c r="V9" s="202">
        <v>2.89</v>
      </c>
      <c r="W9" s="202">
        <v>6.21</v>
      </c>
      <c r="X9" s="202">
        <v>19.28</v>
      </c>
      <c r="Y9" s="202">
        <v>0</v>
      </c>
      <c r="Z9">
        <v>0</v>
      </c>
      <c r="AA9" s="202">
        <v>0</v>
      </c>
      <c r="AB9" s="202">
        <v>5.81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33.74</v>
      </c>
      <c r="AQ9" s="202">
        <v>11.59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40.49</v>
      </c>
      <c r="L10" s="202">
        <v>22.17</v>
      </c>
      <c r="M10" s="202">
        <v>0</v>
      </c>
      <c r="N10" s="202">
        <v>29.08</v>
      </c>
      <c r="O10" s="202">
        <v>16.170000000000002</v>
      </c>
      <c r="P10" s="202">
        <v>66.75</v>
      </c>
      <c r="Q10" s="202">
        <v>2.89</v>
      </c>
      <c r="R10" s="202">
        <v>2.89</v>
      </c>
      <c r="S10" s="202">
        <v>3.86</v>
      </c>
      <c r="T10" s="202">
        <v>0</v>
      </c>
      <c r="U10" s="202">
        <v>317.02</v>
      </c>
      <c r="V10" s="202">
        <v>2.89</v>
      </c>
      <c r="W10" s="202">
        <v>7.22</v>
      </c>
      <c r="X10" s="202">
        <v>19.28</v>
      </c>
      <c r="Y10" s="202">
        <v>0</v>
      </c>
      <c r="Z10">
        <v>0</v>
      </c>
      <c r="AA10" s="202">
        <v>0</v>
      </c>
      <c r="AB10" s="202">
        <v>5.81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33.74</v>
      </c>
      <c r="AQ10" s="202">
        <v>11.59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40.49</v>
      </c>
      <c r="L11" s="202">
        <v>22.17</v>
      </c>
      <c r="M11" s="202">
        <v>0</v>
      </c>
      <c r="N11" s="202">
        <v>29.08</v>
      </c>
      <c r="O11" s="202">
        <v>25.01</v>
      </c>
      <c r="P11" s="202">
        <v>66.75</v>
      </c>
      <c r="Q11" s="202">
        <v>2.89</v>
      </c>
      <c r="R11" s="202">
        <v>2.89</v>
      </c>
      <c r="S11" s="202">
        <v>3.86</v>
      </c>
      <c r="T11" s="202">
        <v>0</v>
      </c>
      <c r="U11" s="202">
        <v>317.02</v>
      </c>
      <c r="V11" s="202">
        <v>2.89</v>
      </c>
      <c r="W11" s="202">
        <v>7.22</v>
      </c>
      <c r="X11" s="202">
        <v>19.28</v>
      </c>
      <c r="Y11" s="202">
        <v>0</v>
      </c>
      <c r="Z11">
        <v>0</v>
      </c>
      <c r="AA11" s="202">
        <v>0</v>
      </c>
      <c r="AB11" s="202">
        <v>6.24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33.74</v>
      </c>
      <c r="AQ11" s="202">
        <v>11.59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40.49</v>
      </c>
      <c r="L12" s="202">
        <v>22.17</v>
      </c>
      <c r="M12" s="202">
        <v>0</v>
      </c>
      <c r="N12" s="202">
        <v>29.08</v>
      </c>
      <c r="O12" s="202">
        <v>30.63</v>
      </c>
      <c r="P12" s="202">
        <v>66.75</v>
      </c>
      <c r="Q12" s="202">
        <v>2.89</v>
      </c>
      <c r="R12" s="202">
        <v>2.89</v>
      </c>
      <c r="S12" s="202">
        <v>3.86</v>
      </c>
      <c r="T12" s="202">
        <v>0</v>
      </c>
      <c r="U12" s="202">
        <v>317.02</v>
      </c>
      <c r="V12" s="202">
        <v>2.89</v>
      </c>
      <c r="W12" s="202">
        <v>7.22</v>
      </c>
      <c r="X12" s="202">
        <v>19.28</v>
      </c>
      <c r="Y12" s="202">
        <v>0</v>
      </c>
      <c r="Z12">
        <v>0</v>
      </c>
      <c r="AA12" s="202">
        <v>0</v>
      </c>
      <c r="AB12" s="202">
        <v>6.24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33.74</v>
      </c>
      <c r="AQ12" s="202">
        <v>11.59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40.49</v>
      </c>
      <c r="L13" s="202">
        <v>22.17</v>
      </c>
      <c r="M13" s="202">
        <v>0</v>
      </c>
      <c r="N13" s="202">
        <v>29.08</v>
      </c>
      <c r="O13" s="202">
        <v>33.22</v>
      </c>
      <c r="P13" s="202">
        <v>66.75</v>
      </c>
      <c r="Q13" s="202">
        <v>2.89</v>
      </c>
      <c r="R13" s="202">
        <v>2.89</v>
      </c>
      <c r="S13" s="202">
        <v>3.86</v>
      </c>
      <c r="T13" s="202">
        <v>0</v>
      </c>
      <c r="U13" s="202">
        <v>317.02</v>
      </c>
      <c r="V13" s="202">
        <v>2.89</v>
      </c>
      <c r="W13" s="202">
        <v>7.22</v>
      </c>
      <c r="X13" s="202">
        <v>19.28</v>
      </c>
      <c r="Y13" s="202">
        <v>0</v>
      </c>
      <c r="Z13">
        <v>0</v>
      </c>
      <c r="AA13" s="202">
        <v>0</v>
      </c>
      <c r="AB13" s="202">
        <v>6.24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33.74</v>
      </c>
      <c r="AQ13" s="202">
        <v>11.59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40.49</v>
      </c>
      <c r="L14" s="202">
        <v>22.17</v>
      </c>
      <c r="M14" s="202">
        <v>0</v>
      </c>
      <c r="N14" s="202">
        <v>29.08</v>
      </c>
      <c r="O14" s="202">
        <v>33.68</v>
      </c>
      <c r="P14" s="202">
        <v>66.75</v>
      </c>
      <c r="Q14" s="202">
        <v>2.89</v>
      </c>
      <c r="R14" s="202">
        <v>2.89</v>
      </c>
      <c r="S14" s="202">
        <v>3.86</v>
      </c>
      <c r="T14" s="202">
        <v>0</v>
      </c>
      <c r="U14" s="202">
        <v>317.02</v>
      </c>
      <c r="V14" s="202">
        <v>2.89</v>
      </c>
      <c r="W14" s="202">
        <v>7.22</v>
      </c>
      <c r="X14" s="202">
        <v>19.28</v>
      </c>
      <c r="Y14" s="202">
        <v>0</v>
      </c>
      <c r="Z14">
        <v>0</v>
      </c>
      <c r="AA14" s="202">
        <v>0</v>
      </c>
      <c r="AB14" s="202">
        <v>6.24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33.74</v>
      </c>
      <c r="AQ14" s="202">
        <v>11.59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40.49</v>
      </c>
      <c r="L15" s="202">
        <v>22.17</v>
      </c>
      <c r="M15" s="202">
        <v>0</v>
      </c>
      <c r="N15" s="202">
        <v>29.08</v>
      </c>
      <c r="O15" s="202">
        <v>33.18</v>
      </c>
      <c r="P15" s="202">
        <v>66.75</v>
      </c>
      <c r="Q15" s="202">
        <v>2.89</v>
      </c>
      <c r="R15" s="202">
        <v>2.89</v>
      </c>
      <c r="S15" s="202">
        <v>3.86</v>
      </c>
      <c r="T15" s="202">
        <v>0</v>
      </c>
      <c r="U15" s="202">
        <v>317.02</v>
      </c>
      <c r="V15" s="202">
        <v>2.89</v>
      </c>
      <c r="W15" s="202">
        <v>7.22</v>
      </c>
      <c r="X15" s="202">
        <v>19.28</v>
      </c>
      <c r="Y15" s="202">
        <v>0</v>
      </c>
      <c r="Z15">
        <v>0</v>
      </c>
      <c r="AA15" s="202">
        <v>0</v>
      </c>
      <c r="AB15" s="202">
        <v>6.24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33.74</v>
      </c>
      <c r="AQ15" s="202">
        <v>11.59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40.49</v>
      </c>
      <c r="L16" s="202">
        <v>22.17</v>
      </c>
      <c r="M16" s="202">
        <v>0</v>
      </c>
      <c r="N16" s="202">
        <v>29.08</v>
      </c>
      <c r="O16" s="202">
        <v>35.630000000000003</v>
      </c>
      <c r="P16" s="202">
        <v>66.75</v>
      </c>
      <c r="Q16" s="202">
        <v>2.89</v>
      </c>
      <c r="R16" s="202">
        <v>2.89</v>
      </c>
      <c r="S16" s="202">
        <v>3.86</v>
      </c>
      <c r="T16" s="202">
        <v>0</v>
      </c>
      <c r="U16" s="202">
        <v>317.02</v>
      </c>
      <c r="V16" s="202">
        <v>2.89</v>
      </c>
      <c r="W16" s="202">
        <v>7.22</v>
      </c>
      <c r="X16" s="202">
        <v>19.28</v>
      </c>
      <c r="Y16" s="202">
        <v>0</v>
      </c>
      <c r="Z16">
        <v>0</v>
      </c>
      <c r="AA16" s="202">
        <v>0</v>
      </c>
      <c r="AB16" s="202">
        <v>6.24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33.74</v>
      </c>
      <c r="AQ16" s="202">
        <v>11.59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40.49</v>
      </c>
      <c r="L17" s="202">
        <v>22.17</v>
      </c>
      <c r="M17" s="202">
        <v>0</v>
      </c>
      <c r="N17" s="202">
        <v>29.08</v>
      </c>
      <c r="O17" s="202">
        <v>38.08</v>
      </c>
      <c r="P17" s="202">
        <v>66.75</v>
      </c>
      <c r="Q17" s="202">
        <v>2.89</v>
      </c>
      <c r="R17" s="202">
        <v>2.89</v>
      </c>
      <c r="S17" s="202">
        <v>3.86</v>
      </c>
      <c r="T17" s="202">
        <v>0</v>
      </c>
      <c r="U17" s="202">
        <v>317.02</v>
      </c>
      <c r="V17" s="202">
        <v>2.89</v>
      </c>
      <c r="W17" s="202">
        <v>7.22</v>
      </c>
      <c r="X17" s="202">
        <v>19.28</v>
      </c>
      <c r="Y17" s="202">
        <v>0</v>
      </c>
      <c r="Z17">
        <v>0</v>
      </c>
      <c r="AA17" s="202">
        <v>0</v>
      </c>
      <c r="AB17" s="202">
        <v>6.24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33.74</v>
      </c>
      <c r="AQ17" s="202">
        <v>11.59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40.49</v>
      </c>
      <c r="L18" s="202">
        <v>22.17</v>
      </c>
      <c r="M18" s="202">
        <v>0</v>
      </c>
      <c r="N18" s="202">
        <v>29.08</v>
      </c>
      <c r="O18" s="202">
        <v>40.54</v>
      </c>
      <c r="P18" s="202">
        <v>66.75</v>
      </c>
      <c r="Q18" s="202">
        <v>2.89</v>
      </c>
      <c r="R18" s="202">
        <v>2.89</v>
      </c>
      <c r="S18" s="202">
        <v>3.86</v>
      </c>
      <c r="T18" s="202">
        <v>0</v>
      </c>
      <c r="U18" s="202">
        <v>317.02</v>
      </c>
      <c r="V18" s="202">
        <v>2.89</v>
      </c>
      <c r="W18" s="202">
        <v>7.22</v>
      </c>
      <c r="X18" s="202">
        <v>19.28</v>
      </c>
      <c r="Y18" s="202">
        <v>0</v>
      </c>
      <c r="Z18">
        <v>0</v>
      </c>
      <c r="AA18" s="202">
        <v>0</v>
      </c>
      <c r="AB18" s="202">
        <v>6.24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33.74</v>
      </c>
      <c r="AQ18" s="202">
        <v>11.59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40.49</v>
      </c>
      <c r="L19" s="202">
        <v>22.17</v>
      </c>
      <c r="M19" s="202">
        <v>0</v>
      </c>
      <c r="N19" s="202">
        <v>29.08</v>
      </c>
      <c r="O19" s="202">
        <v>43</v>
      </c>
      <c r="P19" s="202">
        <v>66.75</v>
      </c>
      <c r="Q19" s="202">
        <v>2.89</v>
      </c>
      <c r="R19" s="202">
        <v>2.89</v>
      </c>
      <c r="S19" s="202">
        <v>3.86</v>
      </c>
      <c r="T19" s="202">
        <v>0</v>
      </c>
      <c r="U19" s="202">
        <v>317.02</v>
      </c>
      <c r="V19" s="202">
        <v>2.89</v>
      </c>
      <c r="W19" s="202">
        <v>7.22</v>
      </c>
      <c r="X19" s="202">
        <v>19.28</v>
      </c>
      <c r="Y19" s="202">
        <v>0</v>
      </c>
      <c r="Z19">
        <v>0</v>
      </c>
      <c r="AA19" s="202">
        <v>0</v>
      </c>
      <c r="AB19" s="202">
        <v>6.24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33.74</v>
      </c>
      <c r="AQ19" s="202">
        <v>11.59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40.49</v>
      </c>
      <c r="L20" s="202">
        <v>22.17</v>
      </c>
      <c r="M20" s="202">
        <v>0</v>
      </c>
      <c r="N20" s="202">
        <v>29.08</v>
      </c>
      <c r="O20" s="202">
        <v>45.4</v>
      </c>
      <c r="P20" s="202">
        <v>66.75</v>
      </c>
      <c r="Q20" s="202">
        <v>2.89</v>
      </c>
      <c r="R20" s="202">
        <v>2.89</v>
      </c>
      <c r="S20" s="202">
        <v>3.86</v>
      </c>
      <c r="T20" s="202">
        <v>0</v>
      </c>
      <c r="U20" s="202">
        <v>317.02</v>
      </c>
      <c r="V20" s="202">
        <v>2.89</v>
      </c>
      <c r="W20" s="202">
        <v>7.22</v>
      </c>
      <c r="X20" s="202">
        <v>19.28</v>
      </c>
      <c r="Y20" s="202">
        <v>0</v>
      </c>
      <c r="Z20">
        <v>0</v>
      </c>
      <c r="AA20" s="202">
        <v>0</v>
      </c>
      <c r="AB20" s="202">
        <v>6.24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33.74</v>
      </c>
      <c r="AQ20" s="202">
        <v>11.59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40.49</v>
      </c>
      <c r="L21" s="202">
        <v>22.17</v>
      </c>
      <c r="M21" s="202">
        <v>0</v>
      </c>
      <c r="N21" s="202">
        <v>29.08</v>
      </c>
      <c r="O21" s="202">
        <v>46.19</v>
      </c>
      <c r="P21" s="202">
        <v>66.75</v>
      </c>
      <c r="Q21" s="202">
        <v>2.89</v>
      </c>
      <c r="R21" s="202">
        <v>2.89</v>
      </c>
      <c r="S21" s="202">
        <v>3.86</v>
      </c>
      <c r="T21" s="202">
        <v>0</v>
      </c>
      <c r="U21" s="202">
        <v>317.02</v>
      </c>
      <c r="V21" s="202">
        <v>2.89</v>
      </c>
      <c r="W21" s="202">
        <v>7.22</v>
      </c>
      <c r="X21" s="202">
        <v>19.28</v>
      </c>
      <c r="Y21" s="202">
        <v>0</v>
      </c>
      <c r="Z21">
        <v>0</v>
      </c>
      <c r="AA21" s="202">
        <v>0</v>
      </c>
      <c r="AB21" s="202">
        <v>6.24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33.74</v>
      </c>
      <c r="AQ21" s="202">
        <v>11.59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40.49</v>
      </c>
      <c r="L22" s="202">
        <v>22.17</v>
      </c>
      <c r="M22" s="202">
        <v>0</v>
      </c>
      <c r="N22" s="202">
        <v>29.08</v>
      </c>
      <c r="O22" s="202">
        <v>46.19</v>
      </c>
      <c r="P22" s="202">
        <v>66.75</v>
      </c>
      <c r="Q22" s="202">
        <v>2.89</v>
      </c>
      <c r="R22" s="202">
        <v>2.89</v>
      </c>
      <c r="S22" s="202">
        <v>3.86</v>
      </c>
      <c r="T22" s="202">
        <v>0</v>
      </c>
      <c r="U22" s="202">
        <v>317.02</v>
      </c>
      <c r="V22" s="202">
        <v>2.89</v>
      </c>
      <c r="W22" s="202">
        <v>7.22</v>
      </c>
      <c r="X22" s="202">
        <v>19.28</v>
      </c>
      <c r="Y22" s="202">
        <v>0</v>
      </c>
      <c r="Z22">
        <v>0</v>
      </c>
      <c r="AA22" s="202">
        <v>0</v>
      </c>
      <c r="AB22" s="202">
        <v>6.24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33.74</v>
      </c>
      <c r="AQ22" s="202">
        <v>11.59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40.49</v>
      </c>
      <c r="L23" s="202">
        <v>22.17</v>
      </c>
      <c r="M23" s="202">
        <v>0</v>
      </c>
      <c r="N23" s="202">
        <v>29.08</v>
      </c>
      <c r="O23" s="202">
        <v>46.19</v>
      </c>
      <c r="P23" s="202">
        <v>66.75</v>
      </c>
      <c r="Q23" s="202">
        <v>2.89</v>
      </c>
      <c r="R23" s="202">
        <v>2.89</v>
      </c>
      <c r="S23" s="202">
        <v>3.86</v>
      </c>
      <c r="T23" s="202">
        <v>0</v>
      </c>
      <c r="U23" s="202">
        <v>317.02</v>
      </c>
      <c r="V23" s="202">
        <v>2.89</v>
      </c>
      <c r="W23" s="202">
        <v>5.78</v>
      </c>
      <c r="X23" s="202">
        <v>19.28</v>
      </c>
      <c r="Y23" s="202">
        <v>0</v>
      </c>
      <c r="Z23">
        <v>0</v>
      </c>
      <c r="AA23" s="202">
        <v>0</v>
      </c>
      <c r="AB23" s="202">
        <v>6.24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33.74</v>
      </c>
      <c r="AQ23" s="202">
        <v>11.59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40.49</v>
      </c>
      <c r="L24" s="202">
        <v>22.17</v>
      </c>
      <c r="M24" s="202">
        <v>0</v>
      </c>
      <c r="N24" s="202">
        <v>29.08</v>
      </c>
      <c r="O24" s="202">
        <v>46.19</v>
      </c>
      <c r="P24" s="202">
        <v>66.75</v>
      </c>
      <c r="Q24" s="202">
        <v>2.89</v>
      </c>
      <c r="R24" s="202">
        <v>2.89</v>
      </c>
      <c r="S24" s="202">
        <v>3.86</v>
      </c>
      <c r="T24" s="202">
        <v>0</v>
      </c>
      <c r="U24" s="202">
        <v>317.02</v>
      </c>
      <c r="V24" s="202">
        <v>2.89</v>
      </c>
      <c r="W24" s="202">
        <v>5.78</v>
      </c>
      <c r="X24" s="202">
        <v>19.28</v>
      </c>
      <c r="Y24" s="202">
        <v>0</v>
      </c>
      <c r="Z24">
        <v>0</v>
      </c>
      <c r="AA24" s="202">
        <v>0</v>
      </c>
      <c r="AB24" s="202">
        <v>6.24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33.74</v>
      </c>
      <c r="AQ24" s="202">
        <v>11.59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40.49</v>
      </c>
      <c r="L25" s="202">
        <v>22.17</v>
      </c>
      <c r="M25" s="202">
        <v>0</v>
      </c>
      <c r="N25" s="202">
        <v>29.08</v>
      </c>
      <c r="O25" s="202">
        <v>46.19</v>
      </c>
      <c r="P25" s="202">
        <v>66.75</v>
      </c>
      <c r="Q25" s="202">
        <v>2.89</v>
      </c>
      <c r="R25" s="202">
        <v>2.89</v>
      </c>
      <c r="S25" s="202">
        <v>3.86</v>
      </c>
      <c r="T25" s="202">
        <v>0</v>
      </c>
      <c r="U25" s="202">
        <v>317.02</v>
      </c>
      <c r="V25" s="202">
        <v>2.89</v>
      </c>
      <c r="W25" s="202">
        <v>10.88</v>
      </c>
      <c r="X25" s="202">
        <v>34.19</v>
      </c>
      <c r="Y25" s="202">
        <v>0</v>
      </c>
      <c r="Z25">
        <v>0</v>
      </c>
      <c r="AA25" s="202">
        <v>0</v>
      </c>
      <c r="AB25" s="202">
        <v>6.24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33.74</v>
      </c>
      <c r="AQ25" s="202">
        <v>11.59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40.49</v>
      </c>
      <c r="L26" s="202">
        <v>22.17</v>
      </c>
      <c r="M26" s="202">
        <v>0</v>
      </c>
      <c r="N26" s="202">
        <v>29.08</v>
      </c>
      <c r="O26" s="202">
        <v>46.19</v>
      </c>
      <c r="P26" s="202">
        <v>66.75</v>
      </c>
      <c r="Q26" s="202">
        <v>2.89</v>
      </c>
      <c r="R26" s="202">
        <v>2.89</v>
      </c>
      <c r="S26" s="202">
        <v>3.86</v>
      </c>
      <c r="T26" s="202">
        <v>0</v>
      </c>
      <c r="U26" s="202">
        <v>317.02</v>
      </c>
      <c r="V26" s="202">
        <v>2.89</v>
      </c>
      <c r="W26" s="202">
        <v>11</v>
      </c>
      <c r="X26" s="202">
        <v>34.72</v>
      </c>
      <c r="Y26" s="202">
        <v>0</v>
      </c>
      <c r="Z26">
        <v>0</v>
      </c>
      <c r="AA26" s="202">
        <v>0</v>
      </c>
      <c r="AB26" s="202">
        <v>6.24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33.74</v>
      </c>
      <c r="AQ26" s="202">
        <v>11.59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40.49</v>
      </c>
      <c r="L27" s="202">
        <v>22.17</v>
      </c>
      <c r="M27" s="202">
        <v>0</v>
      </c>
      <c r="N27" s="202">
        <v>29.08</v>
      </c>
      <c r="O27" s="202">
        <v>46.19</v>
      </c>
      <c r="P27" s="202">
        <v>66.75</v>
      </c>
      <c r="Q27" s="202">
        <v>2.89</v>
      </c>
      <c r="R27" s="202">
        <v>2.89</v>
      </c>
      <c r="S27" s="202">
        <v>3.86</v>
      </c>
      <c r="T27" s="202">
        <v>0</v>
      </c>
      <c r="U27" s="202">
        <v>317.02</v>
      </c>
      <c r="V27" s="202">
        <v>5.09</v>
      </c>
      <c r="W27" s="202">
        <v>11</v>
      </c>
      <c r="X27" s="202">
        <v>34.72</v>
      </c>
      <c r="Y27" s="202">
        <v>0</v>
      </c>
      <c r="Z27">
        <v>0</v>
      </c>
      <c r="AA27" s="202">
        <v>0</v>
      </c>
      <c r="AB27" s="202">
        <v>6.24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33.74</v>
      </c>
      <c r="AQ27" s="202">
        <v>11.59</v>
      </c>
      <c r="AR27" s="202">
        <v>0.96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40.49</v>
      </c>
      <c r="L28" s="202">
        <v>22.17</v>
      </c>
      <c r="M28" s="202">
        <v>0</v>
      </c>
      <c r="N28" s="202">
        <v>29.08</v>
      </c>
      <c r="O28" s="202">
        <v>46.19</v>
      </c>
      <c r="P28" s="202">
        <v>66.75</v>
      </c>
      <c r="Q28" s="202">
        <v>2.89</v>
      </c>
      <c r="R28" s="202">
        <v>2.89</v>
      </c>
      <c r="S28" s="202">
        <v>3.86</v>
      </c>
      <c r="T28" s="202">
        <v>0</v>
      </c>
      <c r="U28" s="202">
        <v>317.02</v>
      </c>
      <c r="V28" s="202">
        <v>5.09</v>
      </c>
      <c r="W28" s="202">
        <v>11</v>
      </c>
      <c r="X28" s="202">
        <v>34.72</v>
      </c>
      <c r="Y28" s="202">
        <v>0</v>
      </c>
      <c r="Z28">
        <v>0</v>
      </c>
      <c r="AA28" s="202">
        <v>0</v>
      </c>
      <c r="AB28" s="202">
        <v>6.24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33.74</v>
      </c>
      <c r="AQ28" s="202">
        <v>11.59</v>
      </c>
      <c r="AR28" s="202">
        <v>3.08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40.49</v>
      </c>
      <c r="L29" s="202">
        <v>22.17</v>
      </c>
      <c r="M29" s="202">
        <v>0</v>
      </c>
      <c r="N29" s="202">
        <v>29.08</v>
      </c>
      <c r="O29" s="202">
        <v>46.19</v>
      </c>
      <c r="P29" s="202">
        <v>66.75</v>
      </c>
      <c r="Q29" s="202">
        <v>2.89</v>
      </c>
      <c r="R29" s="202">
        <v>2.89</v>
      </c>
      <c r="S29" s="202">
        <v>3.86</v>
      </c>
      <c r="T29" s="202">
        <v>0</v>
      </c>
      <c r="U29" s="202">
        <v>317.02</v>
      </c>
      <c r="V29" s="202">
        <v>5.09</v>
      </c>
      <c r="W29" s="202">
        <v>11</v>
      </c>
      <c r="X29" s="202">
        <v>34.72</v>
      </c>
      <c r="Y29" s="202">
        <v>0</v>
      </c>
      <c r="Z29">
        <v>0</v>
      </c>
      <c r="AA29" s="202">
        <v>0</v>
      </c>
      <c r="AB29" s="202">
        <v>6.24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33.74</v>
      </c>
      <c r="AQ29" s="202">
        <v>11.59</v>
      </c>
      <c r="AR29" s="202">
        <v>7.62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40.49</v>
      </c>
      <c r="L30" s="202">
        <v>22.17</v>
      </c>
      <c r="M30" s="202">
        <v>0</v>
      </c>
      <c r="N30" s="202">
        <v>29.08</v>
      </c>
      <c r="O30" s="202">
        <v>46.19</v>
      </c>
      <c r="P30" s="202">
        <v>66.75</v>
      </c>
      <c r="Q30" s="202">
        <v>2.89</v>
      </c>
      <c r="R30" s="202">
        <v>2.89</v>
      </c>
      <c r="S30" s="202">
        <v>3.86</v>
      </c>
      <c r="T30" s="202">
        <v>0</v>
      </c>
      <c r="U30" s="202">
        <v>317.02</v>
      </c>
      <c r="V30" s="202">
        <v>5.09</v>
      </c>
      <c r="W30" s="202">
        <v>11</v>
      </c>
      <c r="X30" s="202">
        <v>34.72</v>
      </c>
      <c r="Y30" s="202">
        <v>0</v>
      </c>
      <c r="Z30">
        <v>0</v>
      </c>
      <c r="AA30" s="202">
        <v>0</v>
      </c>
      <c r="AB30" s="202">
        <v>6.24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68.37</v>
      </c>
      <c r="AQ30" s="202">
        <v>11.59</v>
      </c>
      <c r="AR30" s="202">
        <v>14.25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40.49</v>
      </c>
      <c r="L31" s="202">
        <v>22.17</v>
      </c>
      <c r="M31" s="202">
        <v>0</v>
      </c>
      <c r="N31" s="202">
        <v>29.08</v>
      </c>
      <c r="O31" s="202">
        <v>46.19</v>
      </c>
      <c r="P31" s="202">
        <v>66.75</v>
      </c>
      <c r="Q31" s="202">
        <v>2.89</v>
      </c>
      <c r="R31" s="202">
        <v>2.89</v>
      </c>
      <c r="S31" s="202">
        <v>3.86</v>
      </c>
      <c r="T31" s="202">
        <v>0</v>
      </c>
      <c r="U31" s="202">
        <v>317.02</v>
      </c>
      <c r="V31" s="202">
        <v>5.09</v>
      </c>
      <c r="W31" s="202">
        <v>11</v>
      </c>
      <c r="X31" s="202">
        <v>34.72</v>
      </c>
      <c r="Y31" s="202">
        <v>0</v>
      </c>
      <c r="Z31">
        <v>0</v>
      </c>
      <c r="AA31" s="202">
        <v>0</v>
      </c>
      <c r="AB31" s="202">
        <v>6.24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68.37</v>
      </c>
      <c r="AQ31" s="202">
        <v>11.59</v>
      </c>
      <c r="AR31" s="202">
        <v>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40.49</v>
      </c>
      <c r="L32" s="202">
        <v>22.17</v>
      </c>
      <c r="M32" s="202">
        <v>0</v>
      </c>
      <c r="N32" s="202">
        <v>29.08</v>
      </c>
      <c r="O32" s="202">
        <v>46.19</v>
      </c>
      <c r="P32" s="202">
        <v>66.75</v>
      </c>
      <c r="Q32" s="202">
        <v>2.89</v>
      </c>
      <c r="R32" s="202">
        <v>2.89</v>
      </c>
      <c r="S32" s="202">
        <v>3.86</v>
      </c>
      <c r="T32" s="202">
        <v>0</v>
      </c>
      <c r="U32" s="202">
        <v>317.02</v>
      </c>
      <c r="V32" s="202">
        <v>5.09</v>
      </c>
      <c r="W32" s="202">
        <v>11</v>
      </c>
      <c r="X32" s="202">
        <v>34.72</v>
      </c>
      <c r="Y32" s="202">
        <v>0</v>
      </c>
      <c r="Z32">
        <v>0</v>
      </c>
      <c r="AA32" s="202">
        <v>0</v>
      </c>
      <c r="AB32" s="202">
        <v>6.24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33.74</v>
      </c>
      <c r="AQ32" s="202">
        <v>11.59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40.49</v>
      </c>
      <c r="L33" s="202">
        <v>22.17</v>
      </c>
      <c r="M33" s="202">
        <v>0</v>
      </c>
      <c r="N33" s="202">
        <v>29.08</v>
      </c>
      <c r="O33" s="202">
        <v>46.19</v>
      </c>
      <c r="P33" s="202">
        <v>66.75</v>
      </c>
      <c r="Q33" s="202">
        <v>2.89</v>
      </c>
      <c r="R33" s="202">
        <v>2.89</v>
      </c>
      <c r="S33" s="202">
        <v>3.86</v>
      </c>
      <c r="T33" s="202">
        <v>0</v>
      </c>
      <c r="U33" s="202">
        <v>317.02</v>
      </c>
      <c r="V33" s="202">
        <v>5.09</v>
      </c>
      <c r="W33" s="202">
        <v>11</v>
      </c>
      <c r="X33" s="202">
        <v>34.72</v>
      </c>
      <c r="Y33" s="202">
        <v>0</v>
      </c>
      <c r="Z33">
        <v>0</v>
      </c>
      <c r="AA33" s="202">
        <v>0</v>
      </c>
      <c r="AB33" s="202">
        <v>6.24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68.37</v>
      </c>
      <c r="AQ33" s="202">
        <v>22.09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40.49</v>
      </c>
      <c r="L34" s="202">
        <v>22.17</v>
      </c>
      <c r="M34" s="202">
        <v>0</v>
      </c>
      <c r="N34" s="202">
        <v>29.08</v>
      </c>
      <c r="O34" s="202">
        <v>46.19</v>
      </c>
      <c r="P34" s="202">
        <v>66.75</v>
      </c>
      <c r="Q34" s="202">
        <v>2.89</v>
      </c>
      <c r="R34" s="202">
        <v>2.89</v>
      </c>
      <c r="S34" s="202">
        <v>3.86</v>
      </c>
      <c r="T34" s="202">
        <v>0</v>
      </c>
      <c r="U34" s="202">
        <v>317.02</v>
      </c>
      <c r="V34" s="202">
        <v>5.09</v>
      </c>
      <c r="W34" s="202">
        <v>11</v>
      </c>
      <c r="X34" s="202">
        <v>34.72</v>
      </c>
      <c r="Y34" s="202">
        <v>0</v>
      </c>
      <c r="Z34">
        <v>0</v>
      </c>
      <c r="AA34" s="202">
        <v>0</v>
      </c>
      <c r="AB34" s="202">
        <v>6.24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33.74</v>
      </c>
      <c r="AQ34" s="202">
        <v>11.59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40.49</v>
      </c>
      <c r="L35" s="202">
        <v>22.17</v>
      </c>
      <c r="M35" s="202">
        <v>0</v>
      </c>
      <c r="N35" s="202">
        <v>29.08</v>
      </c>
      <c r="O35" s="202">
        <v>23.31</v>
      </c>
      <c r="P35" s="202">
        <v>66.75</v>
      </c>
      <c r="Q35" s="202">
        <v>2.89</v>
      </c>
      <c r="R35" s="202">
        <v>2.89</v>
      </c>
      <c r="S35" s="202">
        <v>3.86</v>
      </c>
      <c r="T35" s="202">
        <v>0</v>
      </c>
      <c r="U35" s="202">
        <v>317.02</v>
      </c>
      <c r="V35" s="202">
        <v>5.09</v>
      </c>
      <c r="W35" s="202">
        <v>11</v>
      </c>
      <c r="X35" s="202">
        <v>34.549999999999997</v>
      </c>
      <c r="Y35" s="202">
        <v>0</v>
      </c>
      <c r="Z35">
        <v>0</v>
      </c>
      <c r="AA35" s="202">
        <v>0</v>
      </c>
      <c r="AB35" s="202">
        <v>5.81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33.74</v>
      </c>
      <c r="AQ35" s="202">
        <v>11.59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40.49</v>
      </c>
      <c r="L36" s="202">
        <v>22.17</v>
      </c>
      <c r="M36" s="202">
        <v>0</v>
      </c>
      <c r="N36" s="202">
        <v>29.08</v>
      </c>
      <c r="O36" s="202">
        <v>23.31</v>
      </c>
      <c r="P36" s="202">
        <v>66.75</v>
      </c>
      <c r="Q36" s="202">
        <v>2.89</v>
      </c>
      <c r="R36" s="202">
        <v>2.89</v>
      </c>
      <c r="S36" s="202">
        <v>3.86</v>
      </c>
      <c r="T36" s="202">
        <v>0</v>
      </c>
      <c r="U36" s="202">
        <v>317.02</v>
      </c>
      <c r="V36" s="202">
        <v>5.09</v>
      </c>
      <c r="W36" s="202">
        <v>11</v>
      </c>
      <c r="X36" s="202">
        <v>34.549999999999997</v>
      </c>
      <c r="Y36" s="202">
        <v>0</v>
      </c>
      <c r="Z36">
        <v>0</v>
      </c>
      <c r="AA36" s="202">
        <v>0</v>
      </c>
      <c r="AB36" s="202">
        <v>5.81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33.74</v>
      </c>
      <c r="AQ36" s="202">
        <v>11.59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40.49</v>
      </c>
      <c r="L37" s="202">
        <v>22.16</v>
      </c>
      <c r="M37" s="202">
        <v>0</v>
      </c>
      <c r="N37" s="202">
        <v>29.08</v>
      </c>
      <c r="O37" s="202">
        <v>43.8</v>
      </c>
      <c r="P37" s="202">
        <v>66.75</v>
      </c>
      <c r="Q37" s="202">
        <v>2.89</v>
      </c>
      <c r="R37" s="202">
        <v>2.89</v>
      </c>
      <c r="S37" s="202">
        <v>3.86</v>
      </c>
      <c r="T37" s="202">
        <v>0</v>
      </c>
      <c r="U37" s="202">
        <v>317.02</v>
      </c>
      <c r="V37" s="202">
        <v>3</v>
      </c>
      <c r="W37" s="202">
        <v>5.78</v>
      </c>
      <c r="X37" s="202">
        <v>19.28</v>
      </c>
      <c r="Y37" s="202">
        <v>0</v>
      </c>
      <c r="Z37">
        <v>0</v>
      </c>
      <c r="AA37" s="202">
        <v>0</v>
      </c>
      <c r="AB37" s="202">
        <v>5.81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33.74</v>
      </c>
      <c r="AQ37" s="202">
        <v>11.59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40.49</v>
      </c>
      <c r="L38" s="202">
        <v>22.17</v>
      </c>
      <c r="M38" s="202">
        <v>0</v>
      </c>
      <c r="N38" s="202">
        <v>29.08</v>
      </c>
      <c r="O38" s="202">
        <v>46.19</v>
      </c>
      <c r="P38" s="202">
        <v>66.75</v>
      </c>
      <c r="Q38" s="202">
        <v>2.89</v>
      </c>
      <c r="R38" s="202">
        <v>2.89</v>
      </c>
      <c r="S38" s="202">
        <v>3.86</v>
      </c>
      <c r="T38" s="202">
        <v>0</v>
      </c>
      <c r="U38" s="202">
        <v>317.02</v>
      </c>
      <c r="V38" s="202">
        <v>2.89</v>
      </c>
      <c r="W38" s="202">
        <v>5.78</v>
      </c>
      <c r="X38" s="202">
        <v>19.28</v>
      </c>
      <c r="Y38" s="202">
        <v>0</v>
      </c>
      <c r="Z38">
        <v>0</v>
      </c>
      <c r="AA38" s="202">
        <v>0</v>
      </c>
      <c r="AB38" s="202">
        <v>5.81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33.74</v>
      </c>
      <c r="AQ38" s="202">
        <v>11.59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40.49</v>
      </c>
      <c r="L39" s="202">
        <v>22.17</v>
      </c>
      <c r="M39" s="202">
        <v>0</v>
      </c>
      <c r="N39" s="202">
        <v>29.08</v>
      </c>
      <c r="O39" s="202">
        <v>48.83</v>
      </c>
      <c r="P39" s="202">
        <v>66.75</v>
      </c>
      <c r="Q39" s="202">
        <v>2.89</v>
      </c>
      <c r="R39" s="202">
        <v>2.89</v>
      </c>
      <c r="S39" s="202">
        <v>3.86</v>
      </c>
      <c r="T39" s="202">
        <v>0</v>
      </c>
      <c r="U39" s="202">
        <v>317.02</v>
      </c>
      <c r="V39" s="202">
        <v>2.89</v>
      </c>
      <c r="W39" s="202">
        <v>5.78</v>
      </c>
      <c r="X39" s="202">
        <v>19.28</v>
      </c>
      <c r="Y39" s="202">
        <v>0</v>
      </c>
      <c r="Z39">
        <v>0</v>
      </c>
      <c r="AA39" s="202">
        <v>0</v>
      </c>
      <c r="AB39" s="202">
        <v>5.81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33.74</v>
      </c>
      <c r="AQ39" s="202">
        <v>11.59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40.49</v>
      </c>
      <c r="L40" s="202">
        <v>22.17</v>
      </c>
      <c r="M40" s="202">
        <v>0</v>
      </c>
      <c r="N40" s="202">
        <v>29.08</v>
      </c>
      <c r="O40" s="202">
        <v>48.83</v>
      </c>
      <c r="P40" s="202">
        <v>66.75</v>
      </c>
      <c r="Q40" s="202">
        <v>2.89</v>
      </c>
      <c r="R40" s="202">
        <v>2.89</v>
      </c>
      <c r="S40" s="202">
        <v>3.86</v>
      </c>
      <c r="T40" s="202">
        <v>0</v>
      </c>
      <c r="U40" s="202">
        <v>317.02</v>
      </c>
      <c r="V40" s="202">
        <v>2.89</v>
      </c>
      <c r="W40" s="202">
        <v>5.78</v>
      </c>
      <c r="X40" s="202">
        <v>19.28</v>
      </c>
      <c r="Y40" s="202">
        <v>0</v>
      </c>
      <c r="Z40">
        <v>0</v>
      </c>
      <c r="AA40" s="202">
        <v>0</v>
      </c>
      <c r="AB40" s="202">
        <v>5.81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33.74</v>
      </c>
      <c r="AQ40" s="202">
        <v>11.59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40.49</v>
      </c>
      <c r="L41" s="202">
        <v>22.17</v>
      </c>
      <c r="M41" s="202">
        <v>0</v>
      </c>
      <c r="N41" s="202">
        <v>29.08</v>
      </c>
      <c r="O41" s="202">
        <v>48.83</v>
      </c>
      <c r="P41" s="202">
        <v>66.75</v>
      </c>
      <c r="Q41" s="202">
        <v>2.89</v>
      </c>
      <c r="R41" s="202">
        <v>2.89</v>
      </c>
      <c r="S41" s="202">
        <v>3.86</v>
      </c>
      <c r="T41" s="202">
        <v>0</v>
      </c>
      <c r="U41" s="202">
        <v>317.02</v>
      </c>
      <c r="V41" s="202">
        <v>2.89</v>
      </c>
      <c r="W41" s="202">
        <v>5.78</v>
      </c>
      <c r="X41" s="202">
        <v>19.28</v>
      </c>
      <c r="Y41" s="202">
        <v>0</v>
      </c>
      <c r="Z41">
        <v>0</v>
      </c>
      <c r="AA41" s="202">
        <v>0</v>
      </c>
      <c r="AB41" s="202">
        <v>5.81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33.74</v>
      </c>
      <c r="AQ41" s="202">
        <v>11.59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40.49</v>
      </c>
      <c r="L42" s="202">
        <v>22.17</v>
      </c>
      <c r="M42" s="202">
        <v>0</v>
      </c>
      <c r="N42" s="202">
        <v>29.08</v>
      </c>
      <c r="O42" s="202">
        <v>48.83</v>
      </c>
      <c r="P42" s="202">
        <v>66.75</v>
      </c>
      <c r="Q42" s="202">
        <v>2.89</v>
      </c>
      <c r="R42" s="202">
        <v>2.89</v>
      </c>
      <c r="S42" s="202">
        <v>3.86</v>
      </c>
      <c r="T42" s="202">
        <v>0</v>
      </c>
      <c r="U42" s="202">
        <v>317.02</v>
      </c>
      <c r="V42" s="202">
        <v>2.89</v>
      </c>
      <c r="W42" s="202">
        <v>5.78</v>
      </c>
      <c r="X42" s="202">
        <v>19.28</v>
      </c>
      <c r="Y42" s="202">
        <v>0</v>
      </c>
      <c r="Z42">
        <v>0</v>
      </c>
      <c r="AA42" s="202">
        <v>0</v>
      </c>
      <c r="AB42" s="202">
        <v>5.81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33.74</v>
      </c>
      <c r="AQ42" s="202">
        <v>11.59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40.49</v>
      </c>
      <c r="L43" s="202">
        <v>22.17</v>
      </c>
      <c r="M43" s="202">
        <v>0</v>
      </c>
      <c r="N43" s="202">
        <v>29.08</v>
      </c>
      <c r="O43" s="202">
        <v>48.83</v>
      </c>
      <c r="P43" s="202">
        <v>66.75</v>
      </c>
      <c r="Q43" s="202">
        <v>2.89</v>
      </c>
      <c r="R43" s="202">
        <v>2.89</v>
      </c>
      <c r="S43" s="202">
        <v>3.86</v>
      </c>
      <c r="T43" s="202">
        <v>0</v>
      </c>
      <c r="U43" s="202">
        <v>317.02</v>
      </c>
      <c r="V43" s="202">
        <v>2.89</v>
      </c>
      <c r="W43" s="202">
        <v>5.78</v>
      </c>
      <c r="X43" s="202">
        <v>19.28</v>
      </c>
      <c r="Y43" s="202">
        <v>0</v>
      </c>
      <c r="Z43">
        <v>0</v>
      </c>
      <c r="AA43" s="202">
        <v>0</v>
      </c>
      <c r="AB43" s="202">
        <v>5.81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33.74</v>
      </c>
      <c r="AQ43" s="202">
        <v>11.59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40.49</v>
      </c>
      <c r="L44" s="202">
        <v>22.17</v>
      </c>
      <c r="M44" s="202">
        <v>0</v>
      </c>
      <c r="N44" s="202">
        <v>29.08</v>
      </c>
      <c r="O44" s="202">
        <v>48.83</v>
      </c>
      <c r="P44" s="202">
        <v>66.75</v>
      </c>
      <c r="Q44" s="202">
        <v>2.89</v>
      </c>
      <c r="R44" s="202">
        <v>2.89</v>
      </c>
      <c r="S44" s="202">
        <v>3.86</v>
      </c>
      <c r="T44" s="202">
        <v>0</v>
      </c>
      <c r="U44" s="202">
        <v>317.02</v>
      </c>
      <c r="V44" s="202">
        <v>2.89</v>
      </c>
      <c r="W44" s="202">
        <v>5.78</v>
      </c>
      <c r="X44" s="202">
        <v>19.28</v>
      </c>
      <c r="Y44" s="202">
        <v>0</v>
      </c>
      <c r="Z44">
        <v>0</v>
      </c>
      <c r="AA44" s="202">
        <v>0</v>
      </c>
      <c r="AB44" s="202">
        <v>5.38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33.74</v>
      </c>
      <c r="AQ44" s="202">
        <v>11.59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40.49</v>
      </c>
      <c r="L45" s="202">
        <v>22.17</v>
      </c>
      <c r="M45" s="202">
        <v>0</v>
      </c>
      <c r="N45" s="202">
        <v>29.08</v>
      </c>
      <c r="O45" s="202">
        <v>48.83</v>
      </c>
      <c r="P45" s="202">
        <v>66.75</v>
      </c>
      <c r="Q45" s="202">
        <v>2.89</v>
      </c>
      <c r="R45" s="202">
        <v>2.89</v>
      </c>
      <c r="S45" s="202">
        <v>3.86</v>
      </c>
      <c r="T45" s="202">
        <v>0</v>
      </c>
      <c r="U45" s="202">
        <v>317.02</v>
      </c>
      <c r="V45" s="202">
        <v>2.89</v>
      </c>
      <c r="W45" s="202">
        <v>5.78</v>
      </c>
      <c r="X45" s="202">
        <v>19.28</v>
      </c>
      <c r="Y45" s="202">
        <v>0</v>
      </c>
      <c r="Z45">
        <v>0</v>
      </c>
      <c r="AA45" s="202">
        <v>0</v>
      </c>
      <c r="AB45" s="202">
        <v>5.38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33.74</v>
      </c>
      <c r="AQ45" s="202">
        <v>11.59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40.49</v>
      </c>
      <c r="L46" s="202">
        <v>22.17</v>
      </c>
      <c r="M46" s="202">
        <v>0</v>
      </c>
      <c r="N46" s="202">
        <v>29.08</v>
      </c>
      <c r="O46" s="202">
        <v>48.83</v>
      </c>
      <c r="P46" s="202">
        <v>66.75</v>
      </c>
      <c r="Q46" s="202">
        <v>2.89</v>
      </c>
      <c r="R46" s="202">
        <v>2.89</v>
      </c>
      <c r="S46" s="202">
        <v>3.86</v>
      </c>
      <c r="T46" s="202">
        <v>0</v>
      </c>
      <c r="U46" s="202">
        <v>317.02</v>
      </c>
      <c r="V46" s="202">
        <v>2.89</v>
      </c>
      <c r="W46" s="202">
        <v>5.78</v>
      </c>
      <c r="X46" s="202">
        <v>19.28</v>
      </c>
      <c r="Y46" s="202">
        <v>0</v>
      </c>
      <c r="Z46">
        <v>0</v>
      </c>
      <c r="AA46" s="202">
        <v>0</v>
      </c>
      <c r="AB46" s="202">
        <v>5.38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33.74</v>
      </c>
      <c r="AQ46" s="202">
        <v>11.59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40.49</v>
      </c>
      <c r="L47" s="202">
        <v>22.17</v>
      </c>
      <c r="M47" s="202">
        <v>0</v>
      </c>
      <c r="N47" s="202">
        <v>29.08</v>
      </c>
      <c r="O47" s="202">
        <v>48.83</v>
      </c>
      <c r="P47" s="202">
        <v>66.75</v>
      </c>
      <c r="Q47" s="202">
        <v>2.89</v>
      </c>
      <c r="R47" s="202">
        <v>2.89</v>
      </c>
      <c r="S47" s="202">
        <v>3.86</v>
      </c>
      <c r="T47" s="202">
        <v>0</v>
      </c>
      <c r="U47" s="202">
        <v>317.02</v>
      </c>
      <c r="V47" s="202">
        <v>2.89</v>
      </c>
      <c r="W47" s="202">
        <v>5.78</v>
      </c>
      <c r="X47" s="202">
        <v>19.28</v>
      </c>
      <c r="Y47" s="202">
        <v>0</v>
      </c>
      <c r="Z47">
        <v>0</v>
      </c>
      <c r="AA47" s="202">
        <v>0</v>
      </c>
      <c r="AB47" s="202">
        <v>5.38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33.74</v>
      </c>
      <c r="AQ47" s="202">
        <v>11.59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40.49</v>
      </c>
      <c r="L48" s="202">
        <v>22.17</v>
      </c>
      <c r="M48" s="202">
        <v>0</v>
      </c>
      <c r="N48" s="202">
        <v>29.08</v>
      </c>
      <c r="O48" s="202">
        <v>48.83</v>
      </c>
      <c r="P48" s="202">
        <v>66.75</v>
      </c>
      <c r="Q48" s="202">
        <v>2.89</v>
      </c>
      <c r="R48" s="202">
        <v>2.89</v>
      </c>
      <c r="S48" s="202">
        <v>3.86</v>
      </c>
      <c r="T48" s="202">
        <v>0</v>
      </c>
      <c r="U48" s="202">
        <v>317.02</v>
      </c>
      <c r="V48" s="202">
        <v>2.89</v>
      </c>
      <c r="W48" s="202">
        <v>5.78</v>
      </c>
      <c r="X48" s="202">
        <v>19.28</v>
      </c>
      <c r="Y48" s="202">
        <v>0</v>
      </c>
      <c r="Z48">
        <v>0</v>
      </c>
      <c r="AA48" s="202">
        <v>0</v>
      </c>
      <c r="AB48" s="202">
        <v>5.38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33.74</v>
      </c>
      <c r="AQ48" s="202">
        <v>11.59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40.49</v>
      </c>
      <c r="L49" s="202">
        <v>22.17</v>
      </c>
      <c r="M49" s="202">
        <v>0</v>
      </c>
      <c r="N49" s="202">
        <v>29.08</v>
      </c>
      <c r="O49" s="202">
        <v>48.83</v>
      </c>
      <c r="P49" s="202">
        <v>66.75</v>
      </c>
      <c r="Q49" s="202">
        <v>2.89</v>
      </c>
      <c r="R49" s="202">
        <v>2.89</v>
      </c>
      <c r="S49" s="202">
        <v>3.86</v>
      </c>
      <c r="T49" s="202">
        <v>0</v>
      </c>
      <c r="U49" s="202">
        <v>317.02</v>
      </c>
      <c r="V49" s="202">
        <v>2.89</v>
      </c>
      <c r="W49" s="202">
        <v>5.78</v>
      </c>
      <c r="X49" s="202">
        <v>19.28</v>
      </c>
      <c r="Y49" s="202">
        <v>0</v>
      </c>
      <c r="Z49">
        <v>0</v>
      </c>
      <c r="AA49" s="202">
        <v>0</v>
      </c>
      <c r="AB49" s="202">
        <v>5.38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33.74</v>
      </c>
      <c r="AQ49" s="202">
        <v>11.59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40.49</v>
      </c>
      <c r="L50" s="202">
        <v>22.17</v>
      </c>
      <c r="M50" s="202">
        <v>0</v>
      </c>
      <c r="N50" s="202">
        <v>29.08</v>
      </c>
      <c r="O50" s="202">
        <v>48.83</v>
      </c>
      <c r="P50" s="202">
        <v>66.75</v>
      </c>
      <c r="Q50" s="202">
        <v>2.89</v>
      </c>
      <c r="R50" s="202">
        <v>2.89</v>
      </c>
      <c r="S50" s="202">
        <v>3.86</v>
      </c>
      <c r="T50" s="202">
        <v>0</v>
      </c>
      <c r="U50" s="202">
        <v>317.02</v>
      </c>
      <c r="V50" s="202">
        <v>2.89</v>
      </c>
      <c r="W50" s="202">
        <v>5.78</v>
      </c>
      <c r="X50" s="202">
        <v>19.28</v>
      </c>
      <c r="Y50" s="202">
        <v>0</v>
      </c>
      <c r="Z50">
        <v>0</v>
      </c>
      <c r="AA50" s="202">
        <v>0</v>
      </c>
      <c r="AB50" s="202">
        <v>4.9400000000000004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33.74</v>
      </c>
      <c r="AQ50" s="202">
        <v>11.59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40.49</v>
      </c>
      <c r="L51" s="202">
        <v>22.17</v>
      </c>
      <c r="M51" s="202">
        <v>0</v>
      </c>
      <c r="N51" s="202">
        <v>29.08</v>
      </c>
      <c r="O51" s="202">
        <v>48.83</v>
      </c>
      <c r="P51" s="202">
        <v>66.75</v>
      </c>
      <c r="Q51" s="202">
        <v>2.89</v>
      </c>
      <c r="R51" s="202">
        <v>2.89</v>
      </c>
      <c r="S51" s="202">
        <v>3.86</v>
      </c>
      <c r="T51" s="202">
        <v>0</v>
      </c>
      <c r="U51" s="202">
        <v>317.02</v>
      </c>
      <c r="V51" s="202">
        <v>2.89</v>
      </c>
      <c r="W51" s="202">
        <v>5.78</v>
      </c>
      <c r="X51" s="202">
        <v>19.28</v>
      </c>
      <c r="Y51" s="202">
        <v>0</v>
      </c>
      <c r="Z51">
        <v>0</v>
      </c>
      <c r="AA51" s="202">
        <v>0</v>
      </c>
      <c r="AB51" s="202">
        <v>4.9400000000000004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33.74</v>
      </c>
      <c r="AQ51" s="202">
        <v>11.59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40.49</v>
      </c>
      <c r="L52" s="202">
        <v>22.17</v>
      </c>
      <c r="M52" s="202">
        <v>0</v>
      </c>
      <c r="N52" s="202">
        <v>29.08</v>
      </c>
      <c r="O52" s="202">
        <v>48.83</v>
      </c>
      <c r="P52" s="202">
        <v>66.75</v>
      </c>
      <c r="Q52" s="202">
        <v>2.89</v>
      </c>
      <c r="R52" s="202">
        <v>2.89</v>
      </c>
      <c r="S52" s="202">
        <v>3.86</v>
      </c>
      <c r="T52" s="202">
        <v>0</v>
      </c>
      <c r="U52" s="202">
        <v>317.02</v>
      </c>
      <c r="V52" s="202">
        <v>2.89</v>
      </c>
      <c r="W52" s="202">
        <v>5.78</v>
      </c>
      <c r="X52" s="202">
        <v>19.28</v>
      </c>
      <c r="Y52" s="202">
        <v>0</v>
      </c>
      <c r="Z52">
        <v>0</v>
      </c>
      <c r="AA52" s="202">
        <v>0</v>
      </c>
      <c r="AB52" s="202">
        <v>4.9400000000000004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33.74</v>
      </c>
      <c r="AQ52" s="202">
        <v>11.59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40.49</v>
      </c>
      <c r="L53" s="202">
        <v>22.17</v>
      </c>
      <c r="M53" s="202">
        <v>0</v>
      </c>
      <c r="N53" s="202">
        <v>29.08</v>
      </c>
      <c r="O53" s="202">
        <v>48.83</v>
      </c>
      <c r="P53" s="202">
        <v>66.75</v>
      </c>
      <c r="Q53" s="202">
        <v>2.89</v>
      </c>
      <c r="R53" s="202">
        <v>2.89</v>
      </c>
      <c r="S53" s="202">
        <v>3.86</v>
      </c>
      <c r="T53" s="202">
        <v>0</v>
      </c>
      <c r="U53" s="202">
        <v>317.02</v>
      </c>
      <c r="V53" s="202">
        <v>2.89</v>
      </c>
      <c r="W53" s="202">
        <v>5.78</v>
      </c>
      <c r="X53" s="202">
        <v>19.28</v>
      </c>
      <c r="Y53" s="202">
        <v>0</v>
      </c>
      <c r="Z53">
        <v>0</v>
      </c>
      <c r="AA53" s="202">
        <v>0</v>
      </c>
      <c r="AB53" s="202">
        <v>4.9400000000000004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33.74</v>
      </c>
      <c r="AQ53" s="202">
        <v>11.59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40.49</v>
      </c>
      <c r="L54" s="202">
        <v>22.17</v>
      </c>
      <c r="M54" s="202">
        <v>0</v>
      </c>
      <c r="N54" s="202">
        <v>29.08</v>
      </c>
      <c r="O54" s="202">
        <v>48.83</v>
      </c>
      <c r="P54" s="202">
        <v>66.75</v>
      </c>
      <c r="Q54" s="202">
        <v>2.89</v>
      </c>
      <c r="R54" s="202">
        <v>2.89</v>
      </c>
      <c r="S54" s="202">
        <v>3.86</v>
      </c>
      <c r="T54" s="202">
        <v>0</v>
      </c>
      <c r="U54" s="202">
        <v>317.02</v>
      </c>
      <c r="V54" s="202">
        <v>2.89</v>
      </c>
      <c r="W54" s="202">
        <v>5.78</v>
      </c>
      <c r="X54" s="202">
        <v>19.28</v>
      </c>
      <c r="Y54" s="202">
        <v>0</v>
      </c>
      <c r="Z54">
        <v>0</v>
      </c>
      <c r="AA54" s="202">
        <v>0</v>
      </c>
      <c r="AB54" s="202">
        <v>4.9400000000000004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33.74</v>
      </c>
      <c r="AQ54" s="202">
        <v>11.59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41.21</v>
      </c>
      <c r="L55" s="202">
        <v>22.17</v>
      </c>
      <c r="M55" s="202">
        <v>0</v>
      </c>
      <c r="N55" s="202">
        <v>29.08</v>
      </c>
      <c r="O55" s="202">
        <v>48.83</v>
      </c>
      <c r="P55" s="202">
        <v>63.79</v>
      </c>
      <c r="Q55" s="202">
        <v>2.89</v>
      </c>
      <c r="R55" s="202">
        <v>2.89</v>
      </c>
      <c r="S55" s="202">
        <v>3.86</v>
      </c>
      <c r="T55" s="202">
        <v>0</v>
      </c>
      <c r="U55" s="202">
        <v>317.02</v>
      </c>
      <c r="V55" s="202">
        <v>2.89</v>
      </c>
      <c r="W55" s="202">
        <v>5.78</v>
      </c>
      <c r="X55" s="202">
        <v>19.28</v>
      </c>
      <c r="Y55" s="202">
        <v>0</v>
      </c>
      <c r="Z55">
        <v>0</v>
      </c>
      <c r="AA55" s="202">
        <v>0</v>
      </c>
      <c r="AB55" s="202">
        <v>4.9400000000000004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33.74</v>
      </c>
      <c r="AQ55" s="202">
        <v>11.59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41.21</v>
      </c>
      <c r="L56" s="202">
        <v>22.17</v>
      </c>
      <c r="M56" s="202">
        <v>0</v>
      </c>
      <c r="N56" s="202">
        <v>29.08</v>
      </c>
      <c r="O56" s="202">
        <v>48.83</v>
      </c>
      <c r="P56" s="202">
        <v>63.79</v>
      </c>
      <c r="Q56" s="202">
        <v>2.89</v>
      </c>
      <c r="R56" s="202">
        <v>2.89</v>
      </c>
      <c r="S56" s="202">
        <v>3.86</v>
      </c>
      <c r="T56" s="202">
        <v>0</v>
      </c>
      <c r="U56" s="202">
        <v>317.02</v>
      </c>
      <c r="V56" s="202">
        <v>2.89</v>
      </c>
      <c r="W56" s="202">
        <v>5.78</v>
      </c>
      <c r="X56" s="202">
        <v>19.28</v>
      </c>
      <c r="Y56" s="202">
        <v>0</v>
      </c>
      <c r="Z56">
        <v>0</v>
      </c>
      <c r="AA56" s="202">
        <v>0</v>
      </c>
      <c r="AB56" s="202">
        <v>4.9400000000000004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33.74</v>
      </c>
      <c r="AQ56" s="202">
        <v>11.59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41.21</v>
      </c>
      <c r="L57" s="202">
        <v>22.17</v>
      </c>
      <c r="M57" s="202">
        <v>0</v>
      </c>
      <c r="N57" s="202">
        <v>29.08</v>
      </c>
      <c r="O57" s="202">
        <v>48.83</v>
      </c>
      <c r="P57" s="202">
        <v>63.79</v>
      </c>
      <c r="Q57" s="202">
        <v>2.89</v>
      </c>
      <c r="R57" s="202">
        <v>2.89</v>
      </c>
      <c r="S57" s="202">
        <v>3.86</v>
      </c>
      <c r="T57" s="202">
        <v>0</v>
      </c>
      <c r="U57" s="202">
        <v>317.02</v>
      </c>
      <c r="V57" s="202">
        <v>2.89</v>
      </c>
      <c r="W57" s="202">
        <v>5.78</v>
      </c>
      <c r="X57" s="202">
        <v>26.84</v>
      </c>
      <c r="Y57" s="202">
        <v>0</v>
      </c>
      <c r="Z57">
        <v>0</v>
      </c>
      <c r="AA57" s="202">
        <v>0</v>
      </c>
      <c r="AB57" s="202">
        <v>4.9400000000000004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33.74</v>
      </c>
      <c r="AQ57" s="202">
        <v>11.59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41.21</v>
      </c>
      <c r="L58" s="202">
        <v>22.17</v>
      </c>
      <c r="M58" s="202">
        <v>0</v>
      </c>
      <c r="N58" s="202">
        <v>29.08</v>
      </c>
      <c r="O58" s="202">
        <v>48.83</v>
      </c>
      <c r="P58" s="202">
        <v>63.79</v>
      </c>
      <c r="Q58" s="202">
        <v>2.89</v>
      </c>
      <c r="R58" s="202">
        <v>2.89</v>
      </c>
      <c r="S58" s="202">
        <v>3.86</v>
      </c>
      <c r="T58" s="202">
        <v>0</v>
      </c>
      <c r="U58" s="202">
        <v>317.02</v>
      </c>
      <c r="V58" s="202">
        <v>2.89</v>
      </c>
      <c r="W58" s="202">
        <v>5.78</v>
      </c>
      <c r="X58" s="202">
        <v>26.84</v>
      </c>
      <c r="Y58" s="202">
        <v>0</v>
      </c>
      <c r="Z58">
        <v>0</v>
      </c>
      <c r="AA58" s="202">
        <v>0</v>
      </c>
      <c r="AB58" s="202">
        <v>4.9400000000000004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33.74</v>
      </c>
      <c r="AQ58" s="202">
        <v>11.59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41.21</v>
      </c>
      <c r="L59" s="202">
        <v>22.17</v>
      </c>
      <c r="M59" s="202">
        <v>0</v>
      </c>
      <c r="N59" s="202">
        <v>29.08</v>
      </c>
      <c r="O59" s="202">
        <v>48.83</v>
      </c>
      <c r="P59" s="202">
        <v>63.79</v>
      </c>
      <c r="Q59" s="202">
        <v>2.89</v>
      </c>
      <c r="R59" s="202">
        <v>2.89</v>
      </c>
      <c r="S59" s="202">
        <v>3.86</v>
      </c>
      <c r="T59" s="202">
        <v>0</v>
      </c>
      <c r="U59" s="202">
        <v>317.02</v>
      </c>
      <c r="V59" s="202">
        <v>2.89</v>
      </c>
      <c r="W59" s="202">
        <v>5.78</v>
      </c>
      <c r="X59" s="202">
        <v>26.84</v>
      </c>
      <c r="Y59" s="202">
        <v>0</v>
      </c>
      <c r="Z59">
        <v>0</v>
      </c>
      <c r="AA59" s="202">
        <v>0</v>
      </c>
      <c r="AB59" s="202">
        <v>4.9400000000000004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33.74</v>
      </c>
      <c r="AQ59" s="202">
        <v>11.59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40.49</v>
      </c>
      <c r="L60" s="202">
        <v>22.17</v>
      </c>
      <c r="M60" s="202">
        <v>0</v>
      </c>
      <c r="N60" s="202">
        <v>29.08</v>
      </c>
      <c r="O60" s="202">
        <v>48.83</v>
      </c>
      <c r="P60" s="202">
        <v>63.79</v>
      </c>
      <c r="Q60" s="202">
        <v>2.89</v>
      </c>
      <c r="R60" s="202">
        <v>2.89</v>
      </c>
      <c r="S60" s="202">
        <v>3.86</v>
      </c>
      <c r="T60" s="202">
        <v>0</v>
      </c>
      <c r="U60" s="202">
        <v>317.02</v>
      </c>
      <c r="V60" s="202">
        <v>2.89</v>
      </c>
      <c r="W60" s="202">
        <v>5.78</v>
      </c>
      <c r="X60" s="202">
        <v>26.84</v>
      </c>
      <c r="Y60" s="202">
        <v>0</v>
      </c>
      <c r="Z60">
        <v>0</v>
      </c>
      <c r="AA60" s="202">
        <v>0</v>
      </c>
      <c r="AB60" s="202">
        <v>4.9400000000000004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33.74</v>
      </c>
      <c r="AQ60" s="202">
        <v>11.59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40.49</v>
      </c>
      <c r="L61" s="202">
        <v>22.17</v>
      </c>
      <c r="M61" s="202">
        <v>0</v>
      </c>
      <c r="N61" s="202">
        <v>29.08</v>
      </c>
      <c r="O61" s="202">
        <v>48.83</v>
      </c>
      <c r="P61" s="202">
        <v>63.79</v>
      </c>
      <c r="Q61" s="202">
        <v>2.89</v>
      </c>
      <c r="R61" s="202">
        <v>2.89</v>
      </c>
      <c r="S61" s="202">
        <v>3.86</v>
      </c>
      <c r="T61" s="202">
        <v>0</v>
      </c>
      <c r="U61" s="202">
        <v>317.02</v>
      </c>
      <c r="V61" s="202">
        <v>2.89</v>
      </c>
      <c r="W61" s="202">
        <v>5.78</v>
      </c>
      <c r="X61" s="202">
        <v>26.84</v>
      </c>
      <c r="Y61" s="202">
        <v>0</v>
      </c>
      <c r="Z61">
        <v>0</v>
      </c>
      <c r="AA61" s="202">
        <v>0</v>
      </c>
      <c r="AB61" s="202">
        <v>4.51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33.74</v>
      </c>
      <c r="AQ61" s="202">
        <v>11.59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40.49</v>
      </c>
      <c r="L62" s="202">
        <v>22.17</v>
      </c>
      <c r="M62" s="202">
        <v>0</v>
      </c>
      <c r="N62" s="202">
        <v>29.08</v>
      </c>
      <c r="O62" s="202">
        <v>48.83</v>
      </c>
      <c r="P62" s="202">
        <v>63.79</v>
      </c>
      <c r="Q62" s="202">
        <v>2.89</v>
      </c>
      <c r="R62" s="202">
        <v>2.89</v>
      </c>
      <c r="S62" s="202">
        <v>3.86</v>
      </c>
      <c r="T62" s="202">
        <v>0</v>
      </c>
      <c r="U62" s="202">
        <v>317.02</v>
      </c>
      <c r="V62" s="202">
        <v>2.89</v>
      </c>
      <c r="W62" s="202">
        <v>5.78</v>
      </c>
      <c r="X62" s="202">
        <v>26.84</v>
      </c>
      <c r="Y62" s="202">
        <v>0</v>
      </c>
      <c r="Z62">
        <v>0</v>
      </c>
      <c r="AA62" s="202">
        <v>0</v>
      </c>
      <c r="AB62" s="202">
        <v>4.51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33.74</v>
      </c>
      <c r="AQ62" s="202">
        <v>11.59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40.49</v>
      </c>
      <c r="L63" s="202">
        <v>22.17</v>
      </c>
      <c r="M63" s="202">
        <v>0</v>
      </c>
      <c r="N63" s="202">
        <v>29.08</v>
      </c>
      <c r="O63" s="202">
        <v>48.83</v>
      </c>
      <c r="P63" s="202">
        <v>63.79</v>
      </c>
      <c r="Q63" s="202">
        <v>2.89</v>
      </c>
      <c r="R63" s="202">
        <v>2.89</v>
      </c>
      <c r="S63" s="202">
        <v>3.86</v>
      </c>
      <c r="T63" s="202">
        <v>0</v>
      </c>
      <c r="U63" s="202">
        <v>317.02</v>
      </c>
      <c r="V63" s="202">
        <v>2.89</v>
      </c>
      <c r="W63" s="202">
        <v>5.78</v>
      </c>
      <c r="X63" s="202">
        <v>26.84</v>
      </c>
      <c r="Y63" s="202">
        <v>0</v>
      </c>
      <c r="Z63">
        <v>0</v>
      </c>
      <c r="AA63" s="202">
        <v>0</v>
      </c>
      <c r="AB63" s="202">
        <v>4.51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33.74</v>
      </c>
      <c r="AQ63" s="202">
        <v>11.59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40.49</v>
      </c>
      <c r="L64" s="202">
        <v>22.17</v>
      </c>
      <c r="M64" s="202">
        <v>0</v>
      </c>
      <c r="N64" s="202">
        <v>29.08</v>
      </c>
      <c r="O64" s="202">
        <v>48.83</v>
      </c>
      <c r="P64" s="202">
        <v>63.79</v>
      </c>
      <c r="Q64" s="202">
        <v>2.89</v>
      </c>
      <c r="R64" s="202">
        <v>2.89</v>
      </c>
      <c r="S64" s="202">
        <v>3.86</v>
      </c>
      <c r="T64" s="202">
        <v>0</v>
      </c>
      <c r="U64" s="202">
        <v>317.02</v>
      </c>
      <c r="V64" s="202">
        <v>2.89</v>
      </c>
      <c r="W64" s="202">
        <v>5.78</v>
      </c>
      <c r="X64" s="202">
        <v>26.84</v>
      </c>
      <c r="Y64" s="202">
        <v>0</v>
      </c>
      <c r="Z64">
        <v>0</v>
      </c>
      <c r="AA64" s="202">
        <v>0</v>
      </c>
      <c r="AB64" s="202">
        <v>4.51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33.74</v>
      </c>
      <c r="AQ64" s="202">
        <v>11.59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40.49</v>
      </c>
      <c r="L65" s="202">
        <v>22.17</v>
      </c>
      <c r="M65" s="202">
        <v>0</v>
      </c>
      <c r="N65" s="202">
        <v>29.08</v>
      </c>
      <c r="O65" s="202">
        <v>48.83</v>
      </c>
      <c r="P65" s="202">
        <v>63.79</v>
      </c>
      <c r="Q65" s="202">
        <v>2.89</v>
      </c>
      <c r="R65" s="202">
        <v>2.89</v>
      </c>
      <c r="S65" s="202">
        <v>3.86</v>
      </c>
      <c r="T65" s="202">
        <v>0</v>
      </c>
      <c r="U65" s="202">
        <v>317.02</v>
      </c>
      <c r="V65" s="202">
        <v>2.89</v>
      </c>
      <c r="W65" s="202">
        <v>10.97</v>
      </c>
      <c r="X65" s="202">
        <v>30.82</v>
      </c>
      <c r="Y65" s="202">
        <v>0</v>
      </c>
      <c r="Z65">
        <v>0</v>
      </c>
      <c r="AA65" s="202">
        <v>0</v>
      </c>
      <c r="AB65" s="202">
        <v>4.51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33.74</v>
      </c>
      <c r="AQ65" s="202">
        <v>11.57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40.49</v>
      </c>
      <c r="L66" s="202">
        <v>22.17</v>
      </c>
      <c r="M66" s="202">
        <v>0</v>
      </c>
      <c r="N66" s="202">
        <v>29.08</v>
      </c>
      <c r="O66" s="202">
        <v>48.83</v>
      </c>
      <c r="P66" s="202">
        <v>63.79</v>
      </c>
      <c r="Q66" s="202">
        <v>2.89</v>
      </c>
      <c r="R66" s="202">
        <v>2.89</v>
      </c>
      <c r="S66" s="202">
        <v>3.86</v>
      </c>
      <c r="T66" s="202">
        <v>0</v>
      </c>
      <c r="U66" s="202">
        <v>317.02</v>
      </c>
      <c r="V66" s="202">
        <v>2.89</v>
      </c>
      <c r="W66" s="202">
        <v>11</v>
      </c>
      <c r="X66" s="202">
        <v>30.82</v>
      </c>
      <c r="Y66" s="202">
        <v>0</v>
      </c>
      <c r="Z66">
        <v>0</v>
      </c>
      <c r="AA66" s="202">
        <v>0</v>
      </c>
      <c r="AB66" s="202">
        <v>4.51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33.74</v>
      </c>
      <c r="AQ66" s="202">
        <v>11.57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40.49</v>
      </c>
      <c r="L67" s="202">
        <v>22.17</v>
      </c>
      <c r="M67" s="202">
        <v>0</v>
      </c>
      <c r="N67" s="202">
        <v>29.08</v>
      </c>
      <c r="O67" s="202">
        <v>48.83</v>
      </c>
      <c r="P67" s="202">
        <v>63.79</v>
      </c>
      <c r="Q67" s="202">
        <v>2.89</v>
      </c>
      <c r="R67" s="202">
        <v>2.89</v>
      </c>
      <c r="S67" s="202">
        <v>3.86</v>
      </c>
      <c r="T67" s="202">
        <v>0</v>
      </c>
      <c r="U67" s="202">
        <v>317.02</v>
      </c>
      <c r="V67" s="202">
        <v>5.04</v>
      </c>
      <c r="W67" s="202">
        <v>11</v>
      </c>
      <c r="X67" s="202">
        <v>30.82</v>
      </c>
      <c r="Y67" s="202">
        <v>0</v>
      </c>
      <c r="Z67">
        <v>0</v>
      </c>
      <c r="AA67" s="202">
        <v>0</v>
      </c>
      <c r="AB67" s="202">
        <v>4.51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33.74</v>
      </c>
      <c r="AQ67" s="202">
        <v>11.57</v>
      </c>
      <c r="AR67" s="202">
        <v>25.5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40.49</v>
      </c>
      <c r="L68" s="202">
        <v>22.17</v>
      </c>
      <c r="M68" s="202">
        <v>0</v>
      </c>
      <c r="N68" s="202">
        <v>29.08</v>
      </c>
      <c r="O68" s="202">
        <v>48.83</v>
      </c>
      <c r="P68" s="202">
        <v>63.79</v>
      </c>
      <c r="Q68" s="202">
        <v>2.89</v>
      </c>
      <c r="R68" s="202">
        <v>2.89</v>
      </c>
      <c r="S68" s="202">
        <v>3.86</v>
      </c>
      <c r="T68" s="202">
        <v>0</v>
      </c>
      <c r="U68" s="202">
        <v>317.02</v>
      </c>
      <c r="V68" s="202">
        <v>5.09</v>
      </c>
      <c r="W68" s="202">
        <v>11</v>
      </c>
      <c r="X68" s="202">
        <v>30.82</v>
      </c>
      <c r="Y68" s="202">
        <v>0</v>
      </c>
      <c r="Z68">
        <v>0</v>
      </c>
      <c r="AA68" s="202">
        <v>0</v>
      </c>
      <c r="AB68" s="202">
        <v>4.51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33.74</v>
      </c>
      <c r="AQ68" s="202">
        <v>11.57</v>
      </c>
      <c r="AR68" s="202">
        <v>22.85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40.49</v>
      </c>
      <c r="L69" s="202">
        <v>22.17</v>
      </c>
      <c r="M69" s="202">
        <v>0</v>
      </c>
      <c r="N69" s="202">
        <v>29.08</v>
      </c>
      <c r="O69" s="202">
        <v>48.83</v>
      </c>
      <c r="P69" s="202">
        <v>63.79</v>
      </c>
      <c r="Q69" s="202">
        <v>2.84</v>
      </c>
      <c r="R69" s="202">
        <v>2.89</v>
      </c>
      <c r="S69" s="202">
        <v>3.86</v>
      </c>
      <c r="T69" s="202">
        <v>0</v>
      </c>
      <c r="U69" s="202">
        <v>317.02</v>
      </c>
      <c r="V69" s="202">
        <v>5.09</v>
      </c>
      <c r="W69" s="202">
        <v>11</v>
      </c>
      <c r="X69" s="202">
        <v>30.82</v>
      </c>
      <c r="Y69" s="202">
        <v>0</v>
      </c>
      <c r="Z69">
        <v>0</v>
      </c>
      <c r="AA69" s="202">
        <v>0</v>
      </c>
      <c r="AB69" s="202">
        <v>4.51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68.37</v>
      </c>
      <c r="AQ69" s="202">
        <v>22.09</v>
      </c>
      <c r="AR69" s="202">
        <v>16.11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40.49</v>
      </c>
      <c r="L70" s="202">
        <v>22.17</v>
      </c>
      <c r="M70" s="202">
        <v>0</v>
      </c>
      <c r="N70" s="202">
        <v>29.08</v>
      </c>
      <c r="O70" s="202">
        <v>48.83</v>
      </c>
      <c r="P70" s="202">
        <v>63.79</v>
      </c>
      <c r="Q70" s="202">
        <v>5.03</v>
      </c>
      <c r="R70" s="202">
        <v>5.19</v>
      </c>
      <c r="S70" s="202">
        <v>6.46</v>
      </c>
      <c r="T70" s="202">
        <v>0</v>
      </c>
      <c r="U70" s="202">
        <v>317.02</v>
      </c>
      <c r="V70" s="202">
        <v>5.09</v>
      </c>
      <c r="W70" s="202">
        <v>11</v>
      </c>
      <c r="X70" s="202">
        <v>30.82</v>
      </c>
      <c r="Y70" s="202">
        <v>0</v>
      </c>
      <c r="Z70">
        <v>0</v>
      </c>
      <c r="AA70" s="202">
        <v>0</v>
      </c>
      <c r="AB70" s="202">
        <v>4.51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22.09</v>
      </c>
      <c r="AR70" s="202">
        <v>10.3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76.569999999999993</v>
      </c>
      <c r="L71" s="202">
        <v>41.87</v>
      </c>
      <c r="M71" s="202">
        <v>0</v>
      </c>
      <c r="N71" s="202">
        <v>29.08</v>
      </c>
      <c r="O71" s="202">
        <v>48.83</v>
      </c>
      <c r="P71" s="202">
        <v>63.79</v>
      </c>
      <c r="Q71" s="202">
        <v>5.03</v>
      </c>
      <c r="R71" s="202">
        <v>5.19</v>
      </c>
      <c r="S71" s="202">
        <v>6.46</v>
      </c>
      <c r="T71" s="202">
        <v>0</v>
      </c>
      <c r="U71" s="202">
        <v>317.02</v>
      </c>
      <c r="V71" s="202">
        <v>5.09</v>
      </c>
      <c r="W71" s="202">
        <v>11</v>
      </c>
      <c r="X71" s="202">
        <v>30.82</v>
      </c>
      <c r="Y71" s="202">
        <v>0</v>
      </c>
      <c r="Z71">
        <v>0</v>
      </c>
      <c r="AA71" s="202">
        <v>0</v>
      </c>
      <c r="AB71" s="202">
        <v>4.9400000000000004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22.09</v>
      </c>
      <c r="AR71" s="202">
        <v>4.7699999999999996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79.13</v>
      </c>
      <c r="L72" s="202">
        <v>41.87</v>
      </c>
      <c r="M72" s="202">
        <v>0</v>
      </c>
      <c r="N72" s="202">
        <v>29.08</v>
      </c>
      <c r="O72" s="202">
        <v>48.83</v>
      </c>
      <c r="P72" s="202">
        <v>63.79</v>
      </c>
      <c r="Q72" s="202">
        <v>5.03</v>
      </c>
      <c r="R72" s="202">
        <v>5.19</v>
      </c>
      <c r="S72" s="202">
        <v>6.46</v>
      </c>
      <c r="T72" s="202">
        <v>0</v>
      </c>
      <c r="U72" s="202">
        <v>317.02</v>
      </c>
      <c r="V72" s="202">
        <v>5.09</v>
      </c>
      <c r="W72" s="202">
        <v>11</v>
      </c>
      <c r="X72" s="202">
        <v>30.82</v>
      </c>
      <c r="Y72" s="202">
        <v>0</v>
      </c>
      <c r="Z72">
        <v>0</v>
      </c>
      <c r="AA72" s="202">
        <v>0</v>
      </c>
      <c r="AB72" s="202">
        <v>4.9400000000000004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68.37</v>
      </c>
      <c r="AQ72" s="202">
        <v>22.09</v>
      </c>
      <c r="AR72" s="202">
        <v>1.77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79.13</v>
      </c>
      <c r="L73" s="202">
        <v>41.87</v>
      </c>
      <c r="M73" s="202">
        <v>0</v>
      </c>
      <c r="N73" s="202">
        <v>29.08</v>
      </c>
      <c r="O73" s="202">
        <v>48.83</v>
      </c>
      <c r="P73" s="202">
        <v>63.79</v>
      </c>
      <c r="Q73" s="202">
        <v>5.03</v>
      </c>
      <c r="R73" s="202">
        <v>5.19</v>
      </c>
      <c r="S73" s="202">
        <v>6.46</v>
      </c>
      <c r="T73" s="202">
        <v>0</v>
      </c>
      <c r="U73" s="202">
        <v>317.02</v>
      </c>
      <c r="V73" s="202">
        <v>5.09</v>
      </c>
      <c r="W73" s="202">
        <v>11</v>
      </c>
      <c r="X73" s="202">
        <v>30.82</v>
      </c>
      <c r="Y73" s="202">
        <v>0</v>
      </c>
      <c r="Z73">
        <v>0</v>
      </c>
      <c r="AA73" s="202">
        <v>0</v>
      </c>
      <c r="AB73" s="202">
        <v>4.9400000000000004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22.09</v>
      </c>
      <c r="AR73" s="202">
        <v>0.75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79.13</v>
      </c>
      <c r="L74" s="202">
        <v>41.87</v>
      </c>
      <c r="M74" s="202">
        <v>0</v>
      </c>
      <c r="N74" s="202">
        <v>29.08</v>
      </c>
      <c r="O74" s="202">
        <v>48.83</v>
      </c>
      <c r="P74" s="202">
        <v>63.79</v>
      </c>
      <c r="Q74" s="202">
        <v>5.03</v>
      </c>
      <c r="R74" s="202">
        <v>5.19</v>
      </c>
      <c r="S74" s="202">
        <v>6.46</v>
      </c>
      <c r="T74" s="202">
        <v>0</v>
      </c>
      <c r="U74" s="202">
        <v>317.02</v>
      </c>
      <c r="V74" s="202">
        <v>5.09</v>
      </c>
      <c r="W74" s="202">
        <v>11</v>
      </c>
      <c r="X74" s="202">
        <v>30.82</v>
      </c>
      <c r="Y74" s="202">
        <v>0</v>
      </c>
      <c r="Z74">
        <v>0</v>
      </c>
      <c r="AA74" s="202">
        <v>0</v>
      </c>
      <c r="AB74" s="202">
        <v>4.9400000000000004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22.09</v>
      </c>
      <c r="AR74" s="202">
        <v>0.42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79.13</v>
      </c>
      <c r="L75" s="202">
        <v>41.87</v>
      </c>
      <c r="M75" s="202">
        <v>0</v>
      </c>
      <c r="N75" s="202">
        <v>29.08</v>
      </c>
      <c r="O75" s="202">
        <v>48.83</v>
      </c>
      <c r="P75" s="202">
        <v>63.79</v>
      </c>
      <c r="Q75" s="202">
        <v>5.03</v>
      </c>
      <c r="R75" s="202">
        <v>5.19</v>
      </c>
      <c r="S75" s="202">
        <v>6.46</v>
      </c>
      <c r="T75" s="202">
        <v>0</v>
      </c>
      <c r="U75" s="202">
        <v>317.02</v>
      </c>
      <c r="V75" s="202">
        <v>5.09</v>
      </c>
      <c r="W75" s="202">
        <v>11</v>
      </c>
      <c r="X75" s="202">
        <v>30.82</v>
      </c>
      <c r="Y75" s="202">
        <v>0</v>
      </c>
      <c r="Z75">
        <v>0</v>
      </c>
      <c r="AA75" s="202">
        <v>0</v>
      </c>
      <c r="AB75" s="202">
        <v>4.9400000000000004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56.7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68.37</v>
      </c>
      <c r="AQ75" s="202">
        <v>22.09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79.13</v>
      </c>
      <c r="L76" s="202">
        <v>41.87</v>
      </c>
      <c r="M76" s="202">
        <v>0</v>
      </c>
      <c r="N76" s="202">
        <v>29.08</v>
      </c>
      <c r="O76" s="202">
        <v>48.83</v>
      </c>
      <c r="P76" s="202">
        <v>63.79</v>
      </c>
      <c r="Q76" s="202">
        <v>5.03</v>
      </c>
      <c r="R76" s="202">
        <v>5.19</v>
      </c>
      <c r="S76" s="202">
        <v>6.46</v>
      </c>
      <c r="T76" s="202">
        <v>0</v>
      </c>
      <c r="U76" s="202">
        <v>317.02</v>
      </c>
      <c r="V76" s="202">
        <v>5.09</v>
      </c>
      <c r="W76" s="202">
        <v>11</v>
      </c>
      <c r="X76" s="202">
        <v>30.82</v>
      </c>
      <c r="Y76" s="202">
        <v>0</v>
      </c>
      <c r="Z76">
        <v>0</v>
      </c>
      <c r="AA76" s="202">
        <v>0</v>
      </c>
      <c r="AB76" s="202">
        <v>4.9400000000000004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56.7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68.37</v>
      </c>
      <c r="AQ76" s="202">
        <v>22.09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79.13</v>
      </c>
      <c r="L77" s="202">
        <v>41.87</v>
      </c>
      <c r="M77" s="202">
        <v>0</v>
      </c>
      <c r="N77" s="202">
        <v>29.08</v>
      </c>
      <c r="O77" s="202">
        <v>48.83</v>
      </c>
      <c r="P77" s="202">
        <v>63.79</v>
      </c>
      <c r="Q77" s="202">
        <v>4.47</v>
      </c>
      <c r="R77" s="202">
        <v>5.19</v>
      </c>
      <c r="S77" s="202">
        <v>6.46</v>
      </c>
      <c r="T77" s="202">
        <v>0</v>
      </c>
      <c r="U77" s="202">
        <v>317.02</v>
      </c>
      <c r="V77" s="202">
        <v>5.09</v>
      </c>
      <c r="W77" s="202">
        <v>11</v>
      </c>
      <c r="X77" s="202">
        <v>30.82</v>
      </c>
      <c r="Y77" s="202">
        <v>0</v>
      </c>
      <c r="Z77">
        <v>0</v>
      </c>
      <c r="AA77" s="202">
        <v>0</v>
      </c>
      <c r="AB77" s="202">
        <v>5.38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56.76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68.37</v>
      </c>
      <c r="AQ77" s="202">
        <v>17.63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79.13</v>
      </c>
      <c r="L78" s="202">
        <v>41.87</v>
      </c>
      <c r="M78" s="202">
        <v>0</v>
      </c>
      <c r="N78" s="202">
        <v>29.08</v>
      </c>
      <c r="O78" s="202">
        <v>48.83</v>
      </c>
      <c r="P78" s="202">
        <v>63.79</v>
      </c>
      <c r="Q78" s="202">
        <v>4.0599999999999996</v>
      </c>
      <c r="R78" s="202">
        <v>5.19</v>
      </c>
      <c r="S78" s="202">
        <v>6.46</v>
      </c>
      <c r="T78" s="202">
        <v>0</v>
      </c>
      <c r="U78" s="202">
        <v>317.02</v>
      </c>
      <c r="V78" s="202">
        <v>5.09</v>
      </c>
      <c r="W78" s="202">
        <v>11</v>
      </c>
      <c r="X78" s="202">
        <v>30.82</v>
      </c>
      <c r="Y78" s="202">
        <v>0</v>
      </c>
      <c r="Z78">
        <v>0</v>
      </c>
      <c r="AA78" s="202">
        <v>0</v>
      </c>
      <c r="AB78" s="202">
        <v>5.38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56.76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68.37</v>
      </c>
      <c r="AQ78" s="202">
        <v>17.63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79.13</v>
      </c>
      <c r="L79" s="202">
        <v>41.87</v>
      </c>
      <c r="M79" s="202">
        <v>0</v>
      </c>
      <c r="N79" s="202">
        <v>29.08</v>
      </c>
      <c r="O79" s="202">
        <v>48.83</v>
      </c>
      <c r="P79" s="202">
        <v>63.79</v>
      </c>
      <c r="Q79" s="202">
        <v>4.0599999999999996</v>
      </c>
      <c r="R79" s="202">
        <v>5.19</v>
      </c>
      <c r="S79" s="202">
        <v>6.46</v>
      </c>
      <c r="T79" s="202">
        <v>0</v>
      </c>
      <c r="U79" s="202">
        <v>317.02</v>
      </c>
      <c r="V79" s="202">
        <v>5.09</v>
      </c>
      <c r="W79" s="202">
        <v>11</v>
      </c>
      <c r="X79" s="202">
        <v>30.82</v>
      </c>
      <c r="Y79" s="202">
        <v>0</v>
      </c>
      <c r="Z79">
        <v>0</v>
      </c>
      <c r="AA79" s="202">
        <v>0</v>
      </c>
      <c r="AB79" s="202">
        <v>5.38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68.37</v>
      </c>
      <c r="AQ79" s="202">
        <v>17.63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79.13</v>
      </c>
      <c r="L80" s="202">
        <v>42</v>
      </c>
      <c r="M80" s="202">
        <v>0</v>
      </c>
      <c r="N80" s="202">
        <v>29.08</v>
      </c>
      <c r="O80" s="202">
        <v>48.83</v>
      </c>
      <c r="P80" s="202">
        <v>63.79</v>
      </c>
      <c r="Q80" s="202">
        <v>4.0599999999999996</v>
      </c>
      <c r="R80" s="202">
        <v>5.19</v>
      </c>
      <c r="S80" s="202">
        <v>6.46</v>
      </c>
      <c r="T80" s="202">
        <v>0</v>
      </c>
      <c r="U80" s="202">
        <v>317.02</v>
      </c>
      <c r="V80" s="202">
        <v>5.09</v>
      </c>
      <c r="W80" s="202">
        <v>11</v>
      </c>
      <c r="X80" s="202">
        <v>30.82</v>
      </c>
      <c r="Y80" s="202">
        <v>0</v>
      </c>
      <c r="Z80">
        <v>0</v>
      </c>
      <c r="AA80" s="202">
        <v>0</v>
      </c>
      <c r="AB80" s="202">
        <v>5.38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68.37</v>
      </c>
      <c r="AQ80" s="202">
        <v>17.63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79.13</v>
      </c>
      <c r="L81" s="202">
        <v>42</v>
      </c>
      <c r="M81" s="202">
        <v>0</v>
      </c>
      <c r="N81" s="202">
        <v>29.08</v>
      </c>
      <c r="O81" s="202">
        <v>48.83</v>
      </c>
      <c r="P81" s="202">
        <v>63.79</v>
      </c>
      <c r="Q81" s="202">
        <v>4.0599999999999996</v>
      </c>
      <c r="R81" s="202">
        <v>5.19</v>
      </c>
      <c r="S81" s="202">
        <v>6.46</v>
      </c>
      <c r="T81" s="202">
        <v>0</v>
      </c>
      <c r="U81" s="202">
        <v>317.02</v>
      </c>
      <c r="V81" s="202">
        <v>5.09</v>
      </c>
      <c r="W81" s="202">
        <v>11</v>
      </c>
      <c r="X81" s="202">
        <v>30.82</v>
      </c>
      <c r="Y81" s="202">
        <v>0</v>
      </c>
      <c r="Z81">
        <v>0</v>
      </c>
      <c r="AA81" s="202">
        <v>0</v>
      </c>
      <c r="AB81" s="202">
        <v>5.38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68.37</v>
      </c>
      <c r="AQ81" s="202">
        <v>17.63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79.13</v>
      </c>
      <c r="L82" s="202">
        <v>42</v>
      </c>
      <c r="M82" s="202">
        <v>0</v>
      </c>
      <c r="N82" s="202">
        <v>29.08</v>
      </c>
      <c r="O82" s="202">
        <v>48.83</v>
      </c>
      <c r="P82" s="202">
        <v>63.79</v>
      </c>
      <c r="Q82" s="202">
        <v>4.0599999999999996</v>
      </c>
      <c r="R82" s="202">
        <v>5.19</v>
      </c>
      <c r="S82" s="202">
        <v>6.46</v>
      </c>
      <c r="T82" s="202">
        <v>0</v>
      </c>
      <c r="U82" s="202">
        <v>317.02</v>
      </c>
      <c r="V82" s="202">
        <v>5.09</v>
      </c>
      <c r="W82" s="202">
        <v>11</v>
      </c>
      <c r="X82" s="202">
        <v>30.82</v>
      </c>
      <c r="Y82" s="202">
        <v>0</v>
      </c>
      <c r="Z82">
        <v>0</v>
      </c>
      <c r="AA82" s="202">
        <v>0</v>
      </c>
      <c r="AB82" s="202">
        <v>5.81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68.37</v>
      </c>
      <c r="AQ82" s="202">
        <v>17.63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57.85</v>
      </c>
      <c r="L83" s="202">
        <v>42</v>
      </c>
      <c r="M83" s="202">
        <v>0</v>
      </c>
      <c r="N83" s="202">
        <v>29.08</v>
      </c>
      <c r="O83" s="202">
        <v>48.83</v>
      </c>
      <c r="P83" s="202">
        <v>63.79</v>
      </c>
      <c r="Q83" s="202">
        <v>4.0599999999999996</v>
      </c>
      <c r="R83" s="202">
        <v>5.19</v>
      </c>
      <c r="S83" s="202">
        <v>6.7</v>
      </c>
      <c r="T83" s="202">
        <v>0</v>
      </c>
      <c r="U83" s="202">
        <v>317.02</v>
      </c>
      <c r="V83" s="202">
        <v>5.09</v>
      </c>
      <c r="W83" s="202">
        <v>11</v>
      </c>
      <c r="X83" s="202">
        <v>30.82</v>
      </c>
      <c r="Y83" s="202">
        <v>0</v>
      </c>
      <c r="Z83">
        <v>0</v>
      </c>
      <c r="AA83" s="202">
        <v>0</v>
      </c>
      <c r="AB83" s="202">
        <v>5.81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68.37</v>
      </c>
      <c r="AQ83" s="202">
        <v>18.29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57.85</v>
      </c>
      <c r="L84" s="202">
        <v>42</v>
      </c>
      <c r="M84" s="202">
        <v>0</v>
      </c>
      <c r="N84" s="202">
        <v>29.08</v>
      </c>
      <c r="O84" s="202">
        <v>48.83</v>
      </c>
      <c r="P84" s="202">
        <v>63.79</v>
      </c>
      <c r="Q84" s="202">
        <v>4.0599999999999996</v>
      </c>
      <c r="R84" s="202">
        <v>5.19</v>
      </c>
      <c r="S84" s="202">
        <v>6.46</v>
      </c>
      <c r="T84" s="202">
        <v>0</v>
      </c>
      <c r="U84" s="202">
        <v>317.02</v>
      </c>
      <c r="V84" s="202">
        <v>5.09</v>
      </c>
      <c r="W84" s="202">
        <v>11</v>
      </c>
      <c r="X84" s="202">
        <v>30.82</v>
      </c>
      <c r="Y84" s="202">
        <v>0</v>
      </c>
      <c r="Z84">
        <v>0</v>
      </c>
      <c r="AA84" s="202">
        <v>0</v>
      </c>
      <c r="AB84" s="202">
        <v>5.81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68.38</v>
      </c>
      <c r="AQ84" s="202">
        <v>18.29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40.49</v>
      </c>
      <c r="L85" s="202">
        <v>42</v>
      </c>
      <c r="M85" s="202">
        <v>0</v>
      </c>
      <c r="N85" s="202">
        <v>29.08</v>
      </c>
      <c r="O85" s="202">
        <v>48.83</v>
      </c>
      <c r="P85" s="202">
        <v>66.31</v>
      </c>
      <c r="Q85" s="202">
        <v>4.1399999999999997</v>
      </c>
      <c r="R85" s="202">
        <v>5.19</v>
      </c>
      <c r="S85" s="202">
        <v>6.46</v>
      </c>
      <c r="T85" s="202">
        <v>0</v>
      </c>
      <c r="U85" s="202">
        <v>317.02</v>
      </c>
      <c r="V85" s="202">
        <v>5.09</v>
      </c>
      <c r="W85" s="202">
        <v>11</v>
      </c>
      <c r="X85" s="202">
        <v>30.82</v>
      </c>
      <c r="Y85" s="202">
        <v>0</v>
      </c>
      <c r="Z85">
        <v>0</v>
      </c>
      <c r="AA85" s="202">
        <v>0</v>
      </c>
      <c r="AB85" s="202">
        <v>5.81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68.37</v>
      </c>
      <c r="AQ85" s="202">
        <v>17.63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40.49</v>
      </c>
      <c r="L86" s="202">
        <v>42</v>
      </c>
      <c r="M86" s="202">
        <v>0</v>
      </c>
      <c r="N86" s="202">
        <v>29.08</v>
      </c>
      <c r="O86" s="202">
        <v>48.83</v>
      </c>
      <c r="P86" s="202">
        <v>66.75</v>
      </c>
      <c r="Q86" s="202">
        <v>4.2</v>
      </c>
      <c r="R86" s="202">
        <v>5.19</v>
      </c>
      <c r="S86" s="202">
        <v>6.46</v>
      </c>
      <c r="T86" s="202">
        <v>0</v>
      </c>
      <c r="U86" s="202">
        <v>317.02</v>
      </c>
      <c r="V86" s="202">
        <v>5.09</v>
      </c>
      <c r="W86" s="202">
        <v>11</v>
      </c>
      <c r="X86" s="202">
        <v>30.82</v>
      </c>
      <c r="Y86" s="202">
        <v>0</v>
      </c>
      <c r="Z86">
        <v>0</v>
      </c>
      <c r="AA86" s="202">
        <v>0</v>
      </c>
      <c r="AB86" s="202">
        <v>5.81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68.37</v>
      </c>
      <c r="AQ86" s="202">
        <v>17.63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40.49</v>
      </c>
      <c r="L87" s="202">
        <v>42</v>
      </c>
      <c r="M87" s="202">
        <v>0</v>
      </c>
      <c r="N87" s="202">
        <v>29.08</v>
      </c>
      <c r="O87" s="202">
        <v>48.83</v>
      </c>
      <c r="P87" s="202">
        <v>66.75</v>
      </c>
      <c r="Q87" s="202">
        <v>4.0599999999999996</v>
      </c>
      <c r="R87" s="202">
        <v>5.19</v>
      </c>
      <c r="S87" s="202">
        <v>6.46</v>
      </c>
      <c r="T87" s="202">
        <v>0</v>
      </c>
      <c r="U87" s="202">
        <v>317.02</v>
      </c>
      <c r="V87" s="202">
        <v>5.09</v>
      </c>
      <c r="W87" s="202">
        <v>11</v>
      </c>
      <c r="X87" s="202">
        <v>30.82</v>
      </c>
      <c r="Y87" s="202">
        <v>0</v>
      </c>
      <c r="Z87">
        <v>0</v>
      </c>
      <c r="AA87" s="202">
        <v>0</v>
      </c>
      <c r="AB87" s="202">
        <v>5.81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68.37</v>
      </c>
      <c r="AQ87" s="202">
        <v>17.63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40.49</v>
      </c>
      <c r="L88" s="202">
        <v>42</v>
      </c>
      <c r="M88" s="202">
        <v>0</v>
      </c>
      <c r="N88" s="202">
        <v>29.08</v>
      </c>
      <c r="O88" s="202">
        <v>48.83</v>
      </c>
      <c r="P88" s="202">
        <v>66.75</v>
      </c>
      <c r="Q88" s="202">
        <v>4.0599999999999996</v>
      </c>
      <c r="R88" s="202">
        <v>5.19</v>
      </c>
      <c r="S88" s="202">
        <v>6.46</v>
      </c>
      <c r="T88" s="202">
        <v>0</v>
      </c>
      <c r="U88" s="202">
        <v>317.02</v>
      </c>
      <c r="V88" s="202">
        <v>5.09</v>
      </c>
      <c r="W88" s="202">
        <v>11</v>
      </c>
      <c r="X88" s="202">
        <v>30.82</v>
      </c>
      <c r="Y88" s="202">
        <v>0</v>
      </c>
      <c r="Z88">
        <v>0</v>
      </c>
      <c r="AA88" s="202">
        <v>0</v>
      </c>
      <c r="AB88" s="202">
        <v>5.81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68.37</v>
      </c>
      <c r="AQ88" s="202">
        <v>17.63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40.49</v>
      </c>
      <c r="L89" s="202">
        <v>42</v>
      </c>
      <c r="M89" s="202">
        <v>0</v>
      </c>
      <c r="N89" s="202">
        <v>29.08</v>
      </c>
      <c r="O89" s="202">
        <v>48.83</v>
      </c>
      <c r="P89" s="202">
        <v>66.75</v>
      </c>
      <c r="Q89" s="202">
        <v>4.0599999999999996</v>
      </c>
      <c r="R89" s="202">
        <v>5.19</v>
      </c>
      <c r="S89" s="202">
        <v>6.46</v>
      </c>
      <c r="T89" s="202">
        <v>0</v>
      </c>
      <c r="U89" s="202">
        <v>317.02</v>
      </c>
      <c r="V89" s="202">
        <v>5.09</v>
      </c>
      <c r="W89" s="202">
        <v>11</v>
      </c>
      <c r="X89" s="202">
        <v>33.229999999999997</v>
      </c>
      <c r="Y89" s="202">
        <v>0</v>
      </c>
      <c r="Z89">
        <v>0</v>
      </c>
      <c r="AA89" s="202">
        <v>0</v>
      </c>
      <c r="AB89" s="202">
        <v>5.81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68.37</v>
      </c>
      <c r="AQ89" s="202">
        <v>17.63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40.49</v>
      </c>
      <c r="L90" s="202">
        <v>42</v>
      </c>
      <c r="M90" s="202">
        <v>0</v>
      </c>
      <c r="N90" s="202">
        <v>29.08</v>
      </c>
      <c r="O90" s="202">
        <v>48.83</v>
      </c>
      <c r="P90" s="202">
        <v>66.75</v>
      </c>
      <c r="Q90" s="202">
        <v>4.0599999999999996</v>
      </c>
      <c r="R90" s="202">
        <v>5.19</v>
      </c>
      <c r="S90" s="202">
        <v>6.46</v>
      </c>
      <c r="T90" s="202">
        <v>0</v>
      </c>
      <c r="U90" s="202">
        <v>317.02</v>
      </c>
      <c r="V90" s="202">
        <v>5.09</v>
      </c>
      <c r="W90" s="202">
        <v>11</v>
      </c>
      <c r="X90" s="202">
        <v>34.42</v>
      </c>
      <c r="Y90" s="202">
        <v>0</v>
      </c>
      <c r="Z90">
        <v>0</v>
      </c>
      <c r="AA90" s="202">
        <v>0</v>
      </c>
      <c r="AB90" s="202">
        <v>5.81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68.37</v>
      </c>
      <c r="AQ90" s="202">
        <v>17.63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40.49</v>
      </c>
      <c r="L91" s="202">
        <v>42</v>
      </c>
      <c r="M91" s="202">
        <v>0</v>
      </c>
      <c r="N91" s="202">
        <v>29.08</v>
      </c>
      <c r="O91" s="202">
        <v>48.83</v>
      </c>
      <c r="P91" s="202">
        <v>66.75</v>
      </c>
      <c r="Q91" s="202">
        <v>4.0599999999999996</v>
      </c>
      <c r="R91" s="202">
        <v>5.19</v>
      </c>
      <c r="S91" s="202">
        <v>6.64</v>
      </c>
      <c r="T91" s="202">
        <v>0</v>
      </c>
      <c r="U91" s="202">
        <v>317.02</v>
      </c>
      <c r="V91" s="202">
        <v>5.09</v>
      </c>
      <c r="W91" s="202">
        <v>11</v>
      </c>
      <c r="X91" s="202">
        <v>34.42</v>
      </c>
      <c r="Y91" s="202">
        <v>0</v>
      </c>
      <c r="Z91">
        <v>0</v>
      </c>
      <c r="AA91" s="202">
        <v>0</v>
      </c>
      <c r="AB91" s="202">
        <v>5.81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68.37</v>
      </c>
      <c r="AQ91" s="202">
        <v>20.03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40.49</v>
      </c>
      <c r="L92" s="202">
        <v>42</v>
      </c>
      <c r="M92" s="202">
        <v>0</v>
      </c>
      <c r="N92" s="202">
        <v>29.08</v>
      </c>
      <c r="O92" s="202">
        <v>48.83</v>
      </c>
      <c r="P92" s="202">
        <v>66.75</v>
      </c>
      <c r="Q92" s="202">
        <v>4.1399999999999997</v>
      </c>
      <c r="R92" s="202">
        <v>5.19</v>
      </c>
      <c r="S92" s="202">
        <v>6.46</v>
      </c>
      <c r="T92" s="202">
        <v>0</v>
      </c>
      <c r="U92" s="202">
        <v>317.02</v>
      </c>
      <c r="V92" s="202">
        <v>5.09</v>
      </c>
      <c r="W92" s="202">
        <v>11</v>
      </c>
      <c r="X92" s="202">
        <v>34.42</v>
      </c>
      <c r="Y92" s="202">
        <v>0</v>
      </c>
      <c r="Z92">
        <v>0</v>
      </c>
      <c r="AA92" s="202">
        <v>0</v>
      </c>
      <c r="AB92" s="202">
        <v>6.24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68.37</v>
      </c>
      <c r="AQ92" s="202">
        <v>20.03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40.49</v>
      </c>
      <c r="L93" s="202">
        <v>42</v>
      </c>
      <c r="M93" s="202">
        <v>0</v>
      </c>
      <c r="N93" s="202">
        <v>29.08</v>
      </c>
      <c r="O93" s="202">
        <v>48.83</v>
      </c>
      <c r="P93" s="202">
        <v>66.75</v>
      </c>
      <c r="Q93" s="202">
        <v>4.2</v>
      </c>
      <c r="R93" s="202">
        <v>5.19</v>
      </c>
      <c r="S93" s="202">
        <v>6.46</v>
      </c>
      <c r="T93" s="202">
        <v>0</v>
      </c>
      <c r="U93" s="202">
        <v>317.02</v>
      </c>
      <c r="V93" s="202">
        <v>5.09</v>
      </c>
      <c r="W93" s="202">
        <v>11</v>
      </c>
      <c r="X93" s="202">
        <v>34.42</v>
      </c>
      <c r="Y93" s="202">
        <v>0</v>
      </c>
      <c r="Z93">
        <v>0</v>
      </c>
      <c r="AA93" s="202">
        <v>0</v>
      </c>
      <c r="AB93" s="202">
        <v>6.24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68.37</v>
      </c>
      <c r="AQ93" s="202">
        <v>20.03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40.49</v>
      </c>
      <c r="L94" s="202">
        <v>42</v>
      </c>
      <c r="M94" s="202">
        <v>0</v>
      </c>
      <c r="N94" s="202">
        <v>29.08</v>
      </c>
      <c r="O94" s="202">
        <v>48.83</v>
      </c>
      <c r="P94" s="202">
        <v>66.75</v>
      </c>
      <c r="Q94" s="202">
        <v>4.24</v>
      </c>
      <c r="R94" s="202">
        <v>5.19</v>
      </c>
      <c r="S94" s="202">
        <v>6.46</v>
      </c>
      <c r="T94" s="202">
        <v>0</v>
      </c>
      <c r="U94" s="202">
        <v>317.02</v>
      </c>
      <c r="V94" s="202">
        <v>5.09</v>
      </c>
      <c r="W94" s="202">
        <v>11</v>
      </c>
      <c r="X94" s="202">
        <v>34.42</v>
      </c>
      <c r="Y94" s="202">
        <v>0</v>
      </c>
      <c r="Z94">
        <v>0</v>
      </c>
      <c r="AA94" s="202">
        <v>0</v>
      </c>
      <c r="AB94" s="202">
        <v>6.24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68.37</v>
      </c>
      <c r="AQ94" s="202">
        <v>20.03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50.13</v>
      </c>
      <c r="L95" s="202">
        <v>42</v>
      </c>
      <c r="M95" s="202">
        <v>0</v>
      </c>
      <c r="N95" s="202">
        <v>29.08</v>
      </c>
      <c r="O95" s="202">
        <v>48.83</v>
      </c>
      <c r="P95" s="202">
        <v>66.75</v>
      </c>
      <c r="Q95" s="202">
        <v>4.24</v>
      </c>
      <c r="R95" s="202">
        <v>5.19</v>
      </c>
      <c r="S95" s="202">
        <v>6.46</v>
      </c>
      <c r="T95" s="202">
        <v>0</v>
      </c>
      <c r="U95" s="202">
        <v>317.02</v>
      </c>
      <c r="V95" s="202">
        <v>5.09</v>
      </c>
      <c r="W95" s="202">
        <v>11</v>
      </c>
      <c r="X95" s="202">
        <v>34.42</v>
      </c>
      <c r="Y95" s="202">
        <v>0</v>
      </c>
      <c r="Z95">
        <v>0</v>
      </c>
      <c r="AA95" s="202">
        <v>0</v>
      </c>
      <c r="AB95" s="202">
        <v>6.24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68.37</v>
      </c>
      <c r="AQ95" s="202">
        <v>20.78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50.13</v>
      </c>
      <c r="L96" s="202">
        <v>42</v>
      </c>
      <c r="M96" s="202">
        <v>0</v>
      </c>
      <c r="N96" s="202">
        <v>29.08</v>
      </c>
      <c r="O96" s="202">
        <v>48.83</v>
      </c>
      <c r="P96" s="202">
        <v>66.75</v>
      </c>
      <c r="Q96" s="202">
        <v>4.24</v>
      </c>
      <c r="R96" s="202">
        <v>5.19</v>
      </c>
      <c r="S96" s="202">
        <v>6.46</v>
      </c>
      <c r="T96" s="202">
        <v>0</v>
      </c>
      <c r="U96" s="202">
        <v>317.02</v>
      </c>
      <c r="V96" s="202">
        <v>5.09</v>
      </c>
      <c r="W96" s="202">
        <v>11</v>
      </c>
      <c r="X96" s="202">
        <v>34.42</v>
      </c>
      <c r="Y96" s="202">
        <v>0</v>
      </c>
      <c r="Z96">
        <v>0</v>
      </c>
      <c r="AA96" s="202">
        <v>0</v>
      </c>
      <c r="AB96" s="202">
        <v>6.24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68.37</v>
      </c>
      <c r="AQ96" s="202">
        <v>20.78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50.13</v>
      </c>
      <c r="L97" s="202">
        <v>42</v>
      </c>
      <c r="M97" s="202">
        <v>0</v>
      </c>
      <c r="N97" s="202">
        <v>29.08</v>
      </c>
      <c r="O97" s="202">
        <v>48.83</v>
      </c>
      <c r="P97" s="202">
        <v>66.75</v>
      </c>
      <c r="Q97" s="202">
        <v>4.24</v>
      </c>
      <c r="R97" s="202">
        <v>5.19</v>
      </c>
      <c r="S97" s="202">
        <v>6.46</v>
      </c>
      <c r="T97" s="202">
        <v>0</v>
      </c>
      <c r="U97" s="202">
        <v>317.02</v>
      </c>
      <c r="V97" s="202">
        <v>5.09</v>
      </c>
      <c r="W97" s="202">
        <v>11</v>
      </c>
      <c r="X97" s="202">
        <v>34.42</v>
      </c>
      <c r="Y97" s="202">
        <v>0</v>
      </c>
      <c r="Z97">
        <v>0</v>
      </c>
      <c r="AA97" s="202">
        <v>0</v>
      </c>
      <c r="AB97" s="202">
        <v>6.24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68.37</v>
      </c>
      <c r="AQ97" s="202">
        <v>20.78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50.13</v>
      </c>
      <c r="L98" s="202">
        <v>42</v>
      </c>
      <c r="M98" s="202">
        <v>0</v>
      </c>
      <c r="N98" s="202">
        <v>29.08</v>
      </c>
      <c r="O98" s="202">
        <v>48.83</v>
      </c>
      <c r="P98" s="202">
        <v>66.75</v>
      </c>
      <c r="Q98" s="202">
        <v>4.24</v>
      </c>
      <c r="R98" s="202">
        <v>5.19</v>
      </c>
      <c r="S98" s="202">
        <v>6.46</v>
      </c>
      <c r="T98" s="202">
        <v>0</v>
      </c>
      <c r="U98" s="202">
        <v>317.02</v>
      </c>
      <c r="V98" s="202">
        <v>5.09</v>
      </c>
      <c r="W98" s="202">
        <v>11</v>
      </c>
      <c r="X98" s="202">
        <v>34.42</v>
      </c>
      <c r="Y98" s="202">
        <v>0</v>
      </c>
      <c r="Z98">
        <v>0</v>
      </c>
      <c r="AA98" s="202">
        <v>0</v>
      </c>
      <c r="AB98" s="202">
        <v>6.24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68.37</v>
      </c>
      <c r="AQ98" s="202">
        <v>20.78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1.1062599999999994</v>
      </c>
      <c r="L99">
        <f t="shared" si="0"/>
        <v>0.67059500000000005</v>
      </c>
      <c r="M99">
        <f t="shared" si="0"/>
        <v>0</v>
      </c>
      <c r="N99">
        <f t="shared" si="0"/>
        <v>0.6979199999999991</v>
      </c>
      <c r="O99">
        <f t="shared" si="0"/>
        <v>1.0285324999999992</v>
      </c>
      <c r="P99">
        <f t="shared" si="0"/>
        <v>1.5796899999999998</v>
      </c>
      <c r="Q99">
        <f t="shared" si="0"/>
        <v>7.9964999999999939E-2</v>
      </c>
      <c r="R99">
        <f t="shared" si="0"/>
        <v>8.6049999999999918E-2</v>
      </c>
      <c r="S99">
        <f t="shared" si="0"/>
        <v>0.11159999999999996</v>
      </c>
      <c r="T99">
        <f t="shared" si="0"/>
        <v>0</v>
      </c>
      <c r="U99">
        <f t="shared" si="0"/>
        <v>7.6095100000000082</v>
      </c>
      <c r="V99">
        <f t="shared" si="0"/>
        <v>9.2502499999999779E-2</v>
      </c>
      <c r="W99">
        <f t="shared" si="0"/>
        <v>0.20360999999999982</v>
      </c>
      <c r="X99">
        <f t="shared" si="0"/>
        <v>0.63238499999999975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0.13464249999999997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1.1499899999999994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1.095459999999999</v>
      </c>
      <c r="AQ99">
        <f t="shared" si="0"/>
        <v>0.34086500000000031</v>
      </c>
      <c r="AR99">
        <f t="shared" si="0"/>
        <v>0.26296999999999982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2.48</v>
      </c>
      <c r="L3" s="202">
        <v>204.39</v>
      </c>
      <c r="M3" s="202">
        <v>27.22</v>
      </c>
      <c r="N3" s="202">
        <v>35.130000000000003</v>
      </c>
      <c r="O3" s="202">
        <v>0</v>
      </c>
      <c r="P3" s="202">
        <v>41.31</v>
      </c>
      <c r="Q3" s="202">
        <v>3.33</v>
      </c>
      <c r="R3" s="202">
        <v>3.51</v>
      </c>
      <c r="S3" s="202">
        <v>4.3099999999999996</v>
      </c>
      <c r="T3" s="202">
        <v>0</v>
      </c>
      <c r="U3" s="202">
        <v>24.77</v>
      </c>
      <c r="V3" s="202">
        <v>3.57</v>
      </c>
      <c r="W3" s="202">
        <v>13.28</v>
      </c>
      <c r="X3" s="202">
        <v>43.87</v>
      </c>
      <c r="Y3" s="202">
        <v>0</v>
      </c>
      <c r="Z3">
        <v>0</v>
      </c>
      <c r="AA3" s="202">
        <v>0</v>
      </c>
      <c r="AB3" s="202">
        <v>7.58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52.39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19.28</v>
      </c>
      <c r="AQ3" s="202">
        <v>7.72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2.48</v>
      </c>
      <c r="L4" s="202">
        <v>204.39</v>
      </c>
      <c r="M4" s="202">
        <v>27.22</v>
      </c>
      <c r="N4" s="202">
        <v>35.130000000000003</v>
      </c>
      <c r="O4" s="202">
        <v>0</v>
      </c>
      <c r="P4" s="202">
        <v>41.31</v>
      </c>
      <c r="Q4" s="202">
        <v>3.33</v>
      </c>
      <c r="R4" s="202">
        <v>3.44</v>
      </c>
      <c r="S4" s="202">
        <v>4.29</v>
      </c>
      <c r="T4" s="202">
        <v>0</v>
      </c>
      <c r="U4" s="202">
        <v>24.77</v>
      </c>
      <c r="V4" s="202">
        <v>2.93</v>
      </c>
      <c r="W4" s="202">
        <v>13.28</v>
      </c>
      <c r="X4" s="202">
        <v>43.87</v>
      </c>
      <c r="Y4" s="202">
        <v>0</v>
      </c>
      <c r="Z4">
        <v>0</v>
      </c>
      <c r="AA4" s="202">
        <v>0</v>
      </c>
      <c r="AB4" s="202">
        <v>7.58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52.39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19.28</v>
      </c>
      <c r="AQ4" s="202">
        <v>7.72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204.39</v>
      </c>
      <c r="M5" s="202">
        <v>27.22</v>
      </c>
      <c r="N5" s="202">
        <v>35.130000000000003</v>
      </c>
      <c r="O5" s="202">
        <v>0</v>
      </c>
      <c r="P5" s="202">
        <v>41.31</v>
      </c>
      <c r="Q5" s="202">
        <v>3.33</v>
      </c>
      <c r="R5" s="202">
        <v>3.44</v>
      </c>
      <c r="S5" s="202">
        <v>4.29</v>
      </c>
      <c r="T5" s="202">
        <v>0</v>
      </c>
      <c r="U5" s="202">
        <v>24.61</v>
      </c>
      <c r="V5" s="202">
        <v>2.93</v>
      </c>
      <c r="W5" s="202">
        <v>13.28</v>
      </c>
      <c r="X5" s="202">
        <v>42.8</v>
      </c>
      <c r="Y5" s="202">
        <v>0</v>
      </c>
      <c r="Z5">
        <v>0</v>
      </c>
      <c r="AA5" s="202">
        <v>0</v>
      </c>
      <c r="AB5" s="202">
        <v>7.58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19.28</v>
      </c>
      <c r="AQ5" s="202">
        <v>7.72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204.39</v>
      </c>
      <c r="M6" s="202">
        <v>27.22</v>
      </c>
      <c r="N6" s="202">
        <v>35.130000000000003</v>
      </c>
      <c r="O6" s="202">
        <v>0</v>
      </c>
      <c r="P6" s="202">
        <v>41.31</v>
      </c>
      <c r="Q6" s="202">
        <v>3.33</v>
      </c>
      <c r="R6" s="202">
        <v>3.44</v>
      </c>
      <c r="S6" s="202">
        <v>4.29</v>
      </c>
      <c r="T6" s="202">
        <v>0</v>
      </c>
      <c r="U6" s="202">
        <v>24.61</v>
      </c>
      <c r="V6" s="202">
        <v>2.93</v>
      </c>
      <c r="W6" s="202">
        <v>13.28</v>
      </c>
      <c r="X6" s="202">
        <v>42.8</v>
      </c>
      <c r="Y6" s="202">
        <v>0</v>
      </c>
      <c r="Z6">
        <v>0</v>
      </c>
      <c r="AA6" s="202">
        <v>0</v>
      </c>
      <c r="AB6" s="202">
        <v>7.58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7.72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2.48</v>
      </c>
      <c r="L7" s="202">
        <v>204.39</v>
      </c>
      <c r="M7" s="202">
        <v>27.22</v>
      </c>
      <c r="N7" s="202">
        <v>35.130000000000003</v>
      </c>
      <c r="O7" s="202">
        <v>0</v>
      </c>
      <c r="P7" s="202">
        <v>41.31</v>
      </c>
      <c r="Q7" s="202">
        <v>3.33</v>
      </c>
      <c r="R7" s="202">
        <v>3.44</v>
      </c>
      <c r="S7" s="202">
        <v>4.29</v>
      </c>
      <c r="T7" s="202">
        <v>0</v>
      </c>
      <c r="U7" s="202">
        <v>24.61</v>
      </c>
      <c r="V7" s="202">
        <v>2.93</v>
      </c>
      <c r="W7" s="202">
        <v>13.78</v>
      </c>
      <c r="X7" s="202">
        <v>42.8</v>
      </c>
      <c r="Y7" s="202">
        <v>0</v>
      </c>
      <c r="Z7">
        <v>0</v>
      </c>
      <c r="AA7" s="202">
        <v>0</v>
      </c>
      <c r="AB7" s="202">
        <v>7.58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7.72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2.48</v>
      </c>
      <c r="L8" s="202">
        <v>204.39</v>
      </c>
      <c r="M8" s="202">
        <v>27.22</v>
      </c>
      <c r="N8" s="202">
        <v>35.130000000000003</v>
      </c>
      <c r="O8" s="202">
        <v>0</v>
      </c>
      <c r="P8" s="202">
        <v>41.31</v>
      </c>
      <c r="Q8" s="202">
        <v>3.33</v>
      </c>
      <c r="R8" s="202">
        <v>3.44</v>
      </c>
      <c r="S8" s="202">
        <v>4.29</v>
      </c>
      <c r="T8" s="202">
        <v>0</v>
      </c>
      <c r="U8" s="202">
        <v>24.61</v>
      </c>
      <c r="V8" s="202">
        <v>2.93</v>
      </c>
      <c r="W8" s="202">
        <v>13.78</v>
      </c>
      <c r="X8" s="202">
        <v>42.8</v>
      </c>
      <c r="Y8" s="202">
        <v>0</v>
      </c>
      <c r="Z8">
        <v>0</v>
      </c>
      <c r="AA8" s="202">
        <v>0</v>
      </c>
      <c r="AB8" s="202">
        <v>7.58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7.72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204.39</v>
      </c>
      <c r="M9" s="202">
        <v>27.22</v>
      </c>
      <c r="N9" s="202">
        <v>35.130000000000003</v>
      </c>
      <c r="O9" s="202">
        <v>0</v>
      </c>
      <c r="P9" s="202">
        <v>41.31</v>
      </c>
      <c r="Q9" s="202">
        <v>3.33</v>
      </c>
      <c r="R9" s="202">
        <v>3.44</v>
      </c>
      <c r="S9" s="202">
        <v>4.29</v>
      </c>
      <c r="T9" s="202">
        <v>0</v>
      </c>
      <c r="U9" s="202">
        <v>24.61</v>
      </c>
      <c r="V9" s="202">
        <v>2.93</v>
      </c>
      <c r="W9" s="202">
        <v>14.27</v>
      </c>
      <c r="X9" s="202">
        <v>41.27</v>
      </c>
      <c r="Y9" s="202">
        <v>0</v>
      </c>
      <c r="Z9">
        <v>0</v>
      </c>
      <c r="AA9" s="202">
        <v>0</v>
      </c>
      <c r="AB9" s="202">
        <v>7.58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7.72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2.48</v>
      </c>
      <c r="L10" s="202">
        <v>204.39</v>
      </c>
      <c r="M10" s="202">
        <v>27.22</v>
      </c>
      <c r="N10" s="202">
        <v>35.130000000000003</v>
      </c>
      <c r="O10" s="202">
        <v>0</v>
      </c>
      <c r="P10" s="202">
        <v>41.31</v>
      </c>
      <c r="Q10" s="202">
        <v>3.33</v>
      </c>
      <c r="R10" s="202">
        <v>3.44</v>
      </c>
      <c r="S10" s="202">
        <v>4.29</v>
      </c>
      <c r="T10" s="202">
        <v>0</v>
      </c>
      <c r="U10" s="202">
        <v>24.61</v>
      </c>
      <c r="V10" s="202">
        <v>2.93</v>
      </c>
      <c r="W10" s="202">
        <v>16.57</v>
      </c>
      <c r="X10" s="202">
        <v>41.27</v>
      </c>
      <c r="Y10" s="202">
        <v>0</v>
      </c>
      <c r="Z10">
        <v>0</v>
      </c>
      <c r="AA10" s="202">
        <v>0</v>
      </c>
      <c r="AB10" s="202">
        <v>7.58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7.72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2.48</v>
      </c>
      <c r="L11" s="202">
        <v>204.39</v>
      </c>
      <c r="M11" s="202">
        <v>27.22</v>
      </c>
      <c r="N11" s="202">
        <v>35.130000000000003</v>
      </c>
      <c r="O11" s="202">
        <v>0</v>
      </c>
      <c r="P11" s="202">
        <v>41.31</v>
      </c>
      <c r="Q11" s="202">
        <v>3.33</v>
      </c>
      <c r="R11" s="202">
        <v>3.44</v>
      </c>
      <c r="S11" s="202">
        <v>4.29</v>
      </c>
      <c r="T11" s="202">
        <v>0</v>
      </c>
      <c r="U11" s="202">
        <v>24.61</v>
      </c>
      <c r="V11" s="202">
        <v>2.93</v>
      </c>
      <c r="W11" s="202">
        <v>16.57</v>
      </c>
      <c r="X11" s="202">
        <v>41.27</v>
      </c>
      <c r="Y11" s="202">
        <v>0</v>
      </c>
      <c r="Z11">
        <v>0</v>
      </c>
      <c r="AA11" s="202">
        <v>0</v>
      </c>
      <c r="AB11" s="202">
        <v>8.15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7.72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204.39</v>
      </c>
      <c r="M12" s="202">
        <v>27.22</v>
      </c>
      <c r="N12" s="202">
        <v>35.130000000000003</v>
      </c>
      <c r="O12" s="202">
        <v>0</v>
      </c>
      <c r="P12" s="202">
        <v>41.31</v>
      </c>
      <c r="Q12" s="202">
        <v>3.33</v>
      </c>
      <c r="R12" s="202">
        <v>3.44</v>
      </c>
      <c r="S12" s="202">
        <v>4.29</v>
      </c>
      <c r="T12" s="202">
        <v>0</v>
      </c>
      <c r="U12" s="202">
        <v>24.61</v>
      </c>
      <c r="V12" s="202">
        <v>2.93</v>
      </c>
      <c r="W12" s="202">
        <v>16.57</v>
      </c>
      <c r="X12" s="202">
        <v>41.27</v>
      </c>
      <c r="Y12" s="202">
        <v>0</v>
      </c>
      <c r="Z12">
        <v>0</v>
      </c>
      <c r="AA12" s="202">
        <v>0</v>
      </c>
      <c r="AB12" s="202">
        <v>8.15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7.72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204.39</v>
      </c>
      <c r="M13" s="202">
        <v>27.22</v>
      </c>
      <c r="N13" s="202">
        <v>35.130000000000003</v>
      </c>
      <c r="O13" s="202">
        <v>0</v>
      </c>
      <c r="P13" s="202">
        <v>41.31</v>
      </c>
      <c r="Q13" s="202">
        <v>3.33</v>
      </c>
      <c r="R13" s="202">
        <v>3.44</v>
      </c>
      <c r="S13" s="202">
        <v>4.29</v>
      </c>
      <c r="T13" s="202">
        <v>0</v>
      </c>
      <c r="U13" s="202">
        <v>24.61</v>
      </c>
      <c r="V13" s="202">
        <v>2.93</v>
      </c>
      <c r="W13" s="202">
        <v>16.57</v>
      </c>
      <c r="X13" s="202">
        <v>41.27</v>
      </c>
      <c r="Y13" s="202">
        <v>0</v>
      </c>
      <c r="Z13">
        <v>0</v>
      </c>
      <c r="AA13" s="202">
        <v>0</v>
      </c>
      <c r="AB13" s="202">
        <v>8.15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204.39</v>
      </c>
      <c r="M14" s="202">
        <v>27.22</v>
      </c>
      <c r="N14" s="202">
        <v>35.130000000000003</v>
      </c>
      <c r="O14" s="202">
        <v>0</v>
      </c>
      <c r="P14" s="202">
        <v>41.31</v>
      </c>
      <c r="Q14" s="202">
        <v>3.33</v>
      </c>
      <c r="R14" s="202">
        <v>3.44</v>
      </c>
      <c r="S14" s="202">
        <v>4.29</v>
      </c>
      <c r="T14" s="202">
        <v>0</v>
      </c>
      <c r="U14" s="202">
        <v>24.61</v>
      </c>
      <c r="V14" s="202">
        <v>2.93</v>
      </c>
      <c r="W14" s="202">
        <v>16.57</v>
      </c>
      <c r="X14" s="202">
        <v>41.27</v>
      </c>
      <c r="Y14" s="202">
        <v>0</v>
      </c>
      <c r="Z14">
        <v>0</v>
      </c>
      <c r="AA14" s="202">
        <v>0</v>
      </c>
      <c r="AB14" s="202">
        <v>8.15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204.39</v>
      </c>
      <c r="M15" s="202">
        <v>27.22</v>
      </c>
      <c r="N15" s="202">
        <v>35.130000000000003</v>
      </c>
      <c r="O15" s="202">
        <v>0</v>
      </c>
      <c r="P15" s="202">
        <v>41.31</v>
      </c>
      <c r="Q15" s="202">
        <v>3.33</v>
      </c>
      <c r="R15" s="202">
        <v>3.44</v>
      </c>
      <c r="S15" s="202">
        <v>4.29</v>
      </c>
      <c r="T15" s="202">
        <v>0</v>
      </c>
      <c r="U15" s="202">
        <v>24.61</v>
      </c>
      <c r="V15" s="202">
        <v>2.93</v>
      </c>
      <c r="W15" s="202">
        <v>16.57</v>
      </c>
      <c r="X15" s="202">
        <v>41.27</v>
      </c>
      <c r="Y15" s="202">
        <v>0</v>
      </c>
      <c r="Z15">
        <v>0</v>
      </c>
      <c r="AA15" s="202">
        <v>0</v>
      </c>
      <c r="AB15" s="202">
        <v>8.15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204.39</v>
      </c>
      <c r="M16" s="202">
        <v>27.22</v>
      </c>
      <c r="N16" s="202">
        <v>35.130000000000003</v>
      </c>
      <c r="O16" s="202">
        <v>0</v>
      </c>
      <c r="P16" s="202">
        <v>41.31</v>
      </c>
      <c r="Q16" s="202">
        <v>3.33</v>
      </c>
      <c r="R16" s="202">
        <v>3.44</v>
      </c>
      <c r="S16" s="202">
        <v>4.29</v>
      </c>
      <c r="T16" s="202">
        <v>0</v>
      </c>
      <c r="U16" s="202">
        <v>24.61</v>
      </c>
      <c r="V16" s="202">
        <v>2.93</v>
      </c>
      <c r="W16" s="202">
        <v>16.57</v>
      </c>
      <c r="X16" s="202">
        <v>41.27</v>
      </c>
      <c r="Y16" s="202">
        <v>0</v>
      </c>
      <c r="Z16">
        <v>0</v>
      </c>
      <c r="AA16" s="202">
        <v>0</v>
      </c>
      <c r="AB16" s="202">
        <v>8.15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204.39</v>
      </c>
      <c r="M17" s="202">
        <v>27.22</v>
      </c>
      <c r="N17" s="202">
        <v>35.130000000000003</v>
      </c>
      <c r="O17" s="202">
        <v>0</v>
      </c>
      <c r="P17" s="202">
        <v>41.31</v>
      </c>
      <c r="Q17" s="202">
        <v>3.33</v>
      </c>
      <c r="R17" s="202">
        <v>3.44</v>
      </c>
      <c r="S17" s="202">
        <v>4.29</v>
      </c>
      <c r="T17" s="202">
        <v>0</v>
      </c>
      <c r="U17" s="202">
        <v>24.61</v>
      </c>
      <c r="V17" s="202">
        <v>2.93</v>
      </c>
      <c r="W17" s="202">
        <v>16.57</v>
      </c>
      <c r="X17" s="202">
        <v>41.27</v>
      </c>
      <c r="Y17" s="202">
        <v>0</v>
      </c>
      <c r="Z17">
        <v>0</v>
      </c>
      <c r="AA17" s="202">
        <v>0</v>
      </c>
      <c r="AB17" s="202">
        <v>8.15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204.39</v>
      </c>
      <c r="M18" s="202">
        <v>27.22</v>
      </c>
      <c r="N18" s="202">
        <v>35.130000000000003</v>
      </c>
      <c r="O18" s="202">
        <v>0</v>
      </c>
      <c r="P18" s="202">
        <v>41.31</v>
      </c>
      <c r="Q18" s="202">
        <v>3.33</v>
      </c>
      <c r="R18" s="202">
        <v>3.44</v>
      </c>
      <c r="S18" s="202">
        <v>4.29</v>
      </c>
      <c r="T18" s="202">
        <v>0</v>
      </c>
      <c r="U18" s="202">
        <v>24.61</v>
      </c>
      <c r="V18" s="202">
        <v>2.93</v>
      </c>
      <c r="W18" s="202">
        <v>16.57</v>
      </c>
      <c r="X18" s="202">
        <v>41.27</v>
      </c>
      <c r="Y18" s="202">
        <v>0</v>
      </c>
      <c r="Z18">
        <v>0</v>
      </c>
      <c r="AA18" s="202">
        <v>0</v>
      </c>
      <c r="AB18" s="202">
        <v>8.15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204.39</v>
      </c>
      <c r="M19" s="202">
        <v>27.22</v>
      </c>
      <c r="N19" s="202">
        <v>35.130000000000003</v>
      </c>
      <c r="O19" s="202">
        <v>0</v>
      </c>
      <c r="P19" s="202">
        <v>41.31</v>
      </c>
      <c r="Q19" s="202">
        <v>3.33</v>
      </c>
      <c r="R19" s="202">
        <v>3.44</v>
      </c>
      <c r="S19" s="202">
        <v>4.29</v>
      </c>
      <c r="T19" s="202">
        <v>0</v>
      </c>
      <c r="U19" s="202">
        <v>24.61</v>
      </c>
      <c r="V19" s="202">
        <v>2.93</v>
      </c>
      <c r="W19" s="202">
        <v>16.57</v>
      </c>
      <c r="X19" s="202">
        <v>41.27</v>
      </c>
      <c r="Y19" s="202">
        <v>0</v>
      </c>
      <c r="Z19">
        <v>0</v>
      </c>
      <c r="AA19" s="202">
        <v>0</v>
      </c>
      <c r="AB19" s="202">
        <v>8.15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204.39</v>
      </c>
      <c r="M20" s="202">
        <v>27.22</v>
      </c>
      <c r="N20" s="202">
        <v>35.130000000000003</v>
      </c>
      <c r="O20" s="202">
        <v>0</v>
      </c>
      <c r="P20" s="202">
        <v>41.31</v>
      </c>
      <c r="Q20" s="202">
        <v>3.33</v>
      </c>
      <c r="R20" s="202">
        <v>3.44</v>
      </c>
      <c r="S20" s="202">
        <v>4.29</v>
      </c>
      <c r="T20" s="202">
        <v>0</v>
      </c>
      <c r="U20" s="202">
        <v>24.61</v>
      </c>
      <c r="V20" s="202">
        <v>2.93</v>
      </c>
      <c r="W20" s="202">
        <v>16.57</v>
      </c>
      <c r="X20" s="202">
        <v>41.27</v>
      </c>
      <c r="Y20" s="202">
        <v>0</v>
      </c>
      <c r="Z20">
        <v>0</v>
      </c>
      <c r="AA20" s="202">
        <v>0</v>
      </c>
      <c r="AB20" s="202">
        <v>8.15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204.39</v>
      </c>
      <c r="M21" s="202">
        <v>27.22</v>
      </c>
      <c r="N21" s="202">
        <v>35.130000000000003</v>
      </c>
      <c r="O21" s="202">
        <v>0</v>
      </c>
      <c r="P21" s="202">
        <v>41.31</v>
      </c>
      <c r="Q21" s="202">
        <v>3.33</v>
      </c>
      <c r="R21" s="202">
        <v>3.44</v>
      </c>
      <c r="S21" s="202">
        <v>4.29</v>
      </c>
      <c r="T21" s="202">
        <v>0</v>
      </c>
      <c r="U21" s="202">
        <v>24.61</v>
      </c>
      <c r="V21" s="202">
        <v>2.93</v>
      </c>
      <c r="W21" s="202">
        <v>16.57</v>
      </c>
      <c r="X21" s="202">
        <v>41.27</v>
      </c>
      <c r="Y21" s="202">
        <v>0</v>
      </c>
      <c r="Z21">
        <v>0</v>
      </c>
      <c r="AA21" s="202">
        <v>0</v>
      </c>
      <c r="AB21" s="202">
        <v>8.15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204.39</v>
      </c>
      <c r="M22" s="202">
        <v>27.22</v>
      </c>
      <c r="N22" s="202">
        <v>35.130000000000003</v>
      </c>
      <c r="O22" s="202">
        <v>0</v>
      </c>
      <c r="P22" s="202">
        <v>41.31</v>
      </c>
      <c r="Q22" s="202">
        <v>3.33</v>
      </c>
      <c r="R22" s="202">
        <v>3.44</v>
      </c>
      <c r="S22" s="202">
        <v>4.29</v>
      </c>
      <c r="T22" s="202">
        <v>0</v>
      </c>
      <c r="U22" s="202">
        <v>24.61</v>
      </c>
      <c r="V22" s="202">
        <v>2.93</v>
      </c>
      <c r="W22" s="202">
        <v>16.57</v>
      </c>
      <c r="X22" s="202">
        <v>41.27</v>
      </c>
      <c r="Y22" s="202">
        <v>0</v>
      </c>
      <c r="Z22">
        <v>0</v>
      </c>
      <c r="AA22" s="202">
        <v>0</v>
      </c>
      <c r="AB22" s="202">
        <v>8.15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204.39</v>
      </c>
      <c r="M23" s="202">
        <v>27.22</v>
      </c>
      <c r="N23" s="202">
        <v>35.130000000000003</v>
      </c>
      <c r="O23" s="202">
        <v>0</v>
      </c>
      <c r="P23" s="202">
        <v>41.31</v>
      </c>
      <c r="Q23" s="202">
        <v>3.33</v>
      </c>
      <c r="R23" s="202">
        <v>3.44</v>
      </c>
      <c r="S23" s="202">
        <v>4.29</v>
      </c>
      <c r="T23" s="202">
        <v>0</v>
      </c>
      <c r="U23" s="202">
        <v>24.61</v>
      </c>
      <c r="V23" s="202">
        <v>2.93</v>
      </c>
      <c r="W23" s="202">
        <v>13.28</v>
      </c>
      <c r="X23" s="202">
        <v>41.27</v>
      </c>
      <c r="Y23" s="202">
        <v>0</v>
      </c>
      <c r="Z23">
        <v>0</v>
      </c>
      <c r="AA23" s="202">
        <v>0</v>
      </c>
      <c r="AB23" s="202">
        <v>8.15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52.39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204.39</v>
      </c>
      <c r="M24" s="202">
        <v>27.22</v>
      </c>
      <c r="N24" s="202">
        <v>35.130000000000003</v>
      </c>
      <c r="O24" s="202">
        <v>0</v>
      </c>
      <c r="P24" s="202">
        <v>41.31</v>
      </c>
      <c r="Q24" s="202">
        <v>3.33</v>
      </c>
      <c r="R24" s="202">
        <v>3.44</v>
      </c>
      <c r="S24" s="202">
        <v>4.29</v>
      </c>
      <c r="T24" s="202">
        <v>0</v>
      </c>
      <c r="U24" s="202">
        <v>24.61</v>
      </c>
      <c r="V24" s="202">
        <v>2.93</v>
      </c>
      <c r="W24" s="202">
        <v>13.28</v>
      </c>
      <c r="X24" s="202">
        <v>41.27</v>
      </c>
      <c r="Y24" s="202">
        <v>0</v>
      </c>
      <c r="Z24">
        <v>0</v>
      </c>
      <c r="AA24" s="202">
        <v>0</v>
      </c>
      <c r="AB24" s="202">
        <v>8.15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52.39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204.39</v>
      </c>
      <c r="M25" s="202">
        <v>27.22</v>
      </c>
      <c r="N25" s="202">
        <v>35.130000000000003</v>
      </c>
      <c r="O25" s="202">
        <v>0</v>
      </c>
      <c r="P25" s="202">
        <v>41.31</v>
      </c>
      <c r="Q25" s="202">
        <v>3.33</v>
      </c>
      <c r="R25" s="202">
        <v>3.44</v>
      </c>
      <c r="S25" s="202">
        <v>4.29</v>
      </c>
      <c r="T25" s="202">
        <v>0</v>
      </c>
      <c r="U25" s="202">
        <v>24.61</v>
      </c>
      <c r="V25" s="202">
        <v>2.93</v>
      </c>
      <c r="W25" s="202">
        <v>13.14</v>
      </c>
      <c r="X25" s="202">
        <v>41.29</v>
      </c>
      <c r="Y25" s="202">
        <v>0</v>
      </c>
      <c r="Z25">
        <v>0</v>
      </c>
      <c r="AA25" s="202">
        <v>0</v>
      </c>
      <c r="AB25" s="202">
        <v>8.15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52.39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204.39</v>
      </c>
      <c r="M26" s="202">
        <v>27.22</v>
      </c>
      <c r="N26" s="202">
        <v>35.130000000000003</v>
      </c>
      <c r="O26" s="202">
        <v>0</v>
      </c>
      <c r="P26" s="202">
        <v>41.31</v>
      </c>
      <c r="Q26" s="202">
        <v>3.33</v>
      </c>
      <c r="R26" s="202">
        <v>3.44</v>
      </c>
      <c r="S26" s="202">
        <v>4.29</v>
      </c>
      <c r="T26" s="202">
        <v>0</v>
      </c>
      <c r="U26" s="202">
        <v>24.61</v>
      </c>
      <c r="V26" s="202">
        <v>2.93</v>
      </c>
      <c r="W26" s="202">
        <v>13.29</v>
      </c>
      <c r="X26" s="202">
        <v>41.94</v>
      </c>
      <c r="Y26" s="202">
        <v>0</v>
      </c>
      <c r="Z26">
        <v>0</v>
      </c>
      <c r="AA26" s="202">
        <v>0</v>
      </c>
      <c r="AB26" s="202">
        <v>8.15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52.39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204.39</v>
      </c>
      <c r="M27" s="202">
        <v>27.22</v>
      </c>
      <c r="N27" s="202">
        <v>35.130000000000003</v>
      </c>
      <c r="O27" s="202">
        <v>0</v>
      </c>
      <c r="P27" s="202">
        <v>41.31</v>
      </c>
      <c r="Q27" s="202">
        <v>3.33</v>
      </c>
      <c r="R27" s="202">
        <v>3.44</v>
      </c>
      <c r="S27" s="202">
        <v>4.29</v>
      </c>
      <c r="T27" s="202">
        <v>0</v>
      </c>
      <c r="U27" s="202">
        <v>24.61</v>
      </c>
      <c r="V27" s="202">
        <v>6.15</v>
      </c>
      <c r="W27" s="202">
        <v>13.29</v>
      </c>
      <c r="X27" s="202">
        <v>41.94</v>
      </c>
      <c r="Y27" s="202">
        <v>0</v>
      </c>
      <c r="Z27">
        <v>0</v>
      </c>
      <c r="AA27" s="202">
        <v>0</v>
      </c>
      <c r="AB27" s="202">
        <v>8.15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52.39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48.21</v>
      </c>
      <c r="AQ27" s="202">
        <v>7.72</v>
      </c>
      <c r="AR27" s="202">
        <v>0.92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204.39</v>
      </c>
      <c r="M28" s="202">
        <v>27.22</v>
      </c>
      <c r="N28" s="202">
        <v>35.130000000000003</v>
      </c>
      <c r="O28" s="202">
        <v>0</v>
      </c>
      <c r="P28" s="202">
        <v>41.31</v>
      </c>
      <c r="Q28" s="202">
        <v>3.33</v>
      </c>
      <c r="R28" s="202">
        <v>3.44</v>
      </c>
      <c r="S28" s="202">
        <v>4.29</v>
      </c>
      <c r="T28" s="202">
        <v>0</v>
      </c>
      <c r="U28" s="202">
        <v>24.61</v>
      </c>
      <c r="V28" s="202">
        <v>6.15</v>
      </c>
      <c r="W28" s="202">
        <v>13.29</v>
      </c>
      <c r="X28" s="202">
        <v>41.94</v>
      </c>
      <c r="Y28" s="202">
        <v>0</v>
      </c>
      <c r="Z28">
        <v>0</v>
      </c>
      <c r="AA28" s="202">
        <v>0</v>
      </c>
      <c r="AB28" s="202">
        <v>8.15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52.39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48.21</v>
      </c>
      <c r="AQ28" s="202">
        <v>7.72</v>
      </c>
      <c r="AR28" s="202">
        <v>2.96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204.39</v>
      </c>
      <c r="M29" s="202">
        <v>27.22</v>
      </c>
      <c r="N29" s="202">
        <v>35.130000000000003</v>
      </c>
      <c r="O29" s="202">
        <v>0</v>
      </c>
      <c r="P29" s="202">
        <v>41.31</v>
      </c>
      <c r="Q29" s="202">
        <v>3.33</v>
      </c>
      <c r="R29" s="202">
        <v>3.44</v>
      </c>
      <c r="S29" s="202">
        <v>4.29</v>
      </c>
      <c r="T29" s="202">
        <v>0</v>
      </c>
      <c r="U29" s="202">
        <v>24.61</v>
      </c>
      <c r="V29" s="202">
        <v>6.15</v>
      </c>
      <c r="W29" s="202">
        <v>13.29</v>
      </c>
      <c r="X29" s="202">
        <v>41.94</v>
      </c>
      <c r="Y29" s="202">
        <v>0</v>
      </c>
      <c r="Z29">
        <v>0</v>
      </c>
      <c r="AA29" s="202">
        <v>0</v>
      </c>
      <c r="AB29" s="202">
        <v>8.15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52.39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75.150000000000006</v>
      </c>
      <c r="AQ29" s="202">
        <v>7.72</v>
      </c>
      <c r="AR29" s="202">
        <v>7.31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204.39</v>
      </c>
      <c r="M30" s="202">
        <v>27.22</v>
      </c>
      <c r="N30" s="202">
        <v>35.130000000000003</v>
      </c>
      <c r="O30" s="202">
        <v>0</v>
      </c>
      <c r="P30" s="202">
        <v>41.31</v>
      </c>
      <c r="Q30" s="202">
        <v>3.33</v>
      </c>
      <c r="R30" s="202">
        <v>3.44</v>
      </c>
      <c r="S30" s="202">
        <v>4.29</v>
      </c>
      <c r="T30" s="202">
        <v>0</v>
      </c>
      <c r="U30" s="202">
        <v>24.61</v>
      </c>
      <c r="V30" s="202">
        <v>6.15</v>
      </c>
      <c r="W30" s="202">
        <v>13.29</v>
      </c>
      <c r="X30" s="202">
        <v>41.94</v>
      </c>
      <c r="Y30" s="202">
        <v>0</v>
      </c>
      <c r="Z30">
        <v>0</v>
      </c>
      <c r="AA30" s="202">
        <v>0</v>
      </c>
      <c r="AB30" s="202">
        <v>8.15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52.39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75.150000000000006</v>
      </c>
      <c r="AQ30" s="202">
        <v>7.72</v>
      </c>
      <c r="AR30" s="202">
        <v>13.49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204.39</v>
      </c>
      <c r="M31" s="202">
        <v>27.22</v>
      </c>
      <c r="N31" s="202">
        <v>35.130000000000003</v>
      </c>
      <c r="O31" s="202">
        <v>0</v>
      </c>
      <c r="P31" s="202">
        <v>41.31</v>
      </c>
      <c r="Q31" s="202">
        <v>3.33</v>
      </c>
      <c r="R31" s="202">
        <v>3.44</v>
      </c>
      <c r="S31" s="202">
        <v>4.29</v>
      </c>
      <c r="T31" s="202">
        <v>0</v>
      </c>
      <c r="U31" s="202">
        <v>24.61</v>
      </c>
      <c r="V31" s="202">
        <v>6.15</v>
      </c>
      <c r="W31" s="202">
        <v>13.29</v>
      </c>
      <c r="X31" s="202">
        <v>41.94</v>
      </c>
      <c r="Y31" s="202">
        <v>0</v>
      </c>
      <c r="Z31">
        <v>0</v>
      </c>
      <c r="AA31" s="202">
        <v>0</v>
      </c>
      <c r="AB31" s="202">
        <v>8.15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52.39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75.150000000000006</v>
      </c>
      <c r="AQ31" s="202">
        <v>7.72</v>
      </c>
      <c r="AR31" s="202">
        <v>19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2.48</v>
      </c>
      <c r="L32" s="202">
        <v>204.39</v>
      </c>
      <c r="M32" s="202">
        <v>27.22</v>
      </c>
      <c r="N32" s="202">
        <v>35.130000000000003</v>
      </c>
      <c r="O32" s="202">
        <v>0</v>
      </c>
      <c r="P32" s="202">
        <v>41.31</v>
      </c>
      <c r="Q32" s="202">
        <v>3.33</v>
      </c>
      <c r="R32" s="202">
        <v>3.44</v>
      </c>
      <c r="S32" s="202">
        <v>4.29</v>
      </c>
      <c r="T32" s="202">
        <v>0</v>
      </c>
      <c r="U32" s="202">
        <v>24.61</v>
      </c>
      <c r="V32" s="202">
        <v>6.15</v>
      </c>
      <c r="W32" s="202">
        <v>13.29</v>
      </c>
      <c r="X32" s="202">
        <v>41.94</v>
      </c>
      <c r="Y32" s="202">
        <v>0</v>
      </c>
      <c r="Z32">
        <v>0</v>
      </c>
      <c r="AA32" s="202">
        <v>0</v>
      </c>
      <c r="AB32" s="202">
        <v>8.15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52.39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75.150000000000006</v>
      </c>
      <c r="AQ32" s="202">
        <v>7.72</v>
      </c>
      <c r="AR32" s="202">
        <v>20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2.48</v>
      </c>
      <c r="L33" s="202">
        <v>204.39</v>
      </c>
      <c r="M33" s="202">
        <v>27.22</v>
      </c>
      <c r="N33" s="202">
        <v>35.130000000000003</v>
      </c>
      <c r="O33" s="202">
        <v>0</v>
      </c>
      <c r="P33" s="202">
        <v>41.31</v>
      </c>
      <c r="Q33" s="202">
        <v>3.33</v>
      </c>
      <c r="R33" s="202">
        <v>3.44</v>
      </c>
      <c r="S33" s="202">
        <v>4.29</v>
      </c>
      <c r="T33" s="202">
        <v>0</v>
      </c>
      <c r="U33" s="202">
        <v>24.61</v>
      </c>
      <c r="V33" s="202">
        <v>6.15</v>
      </c>
      <c r="W33" s="202">
        <v>13.29</v>
      </c>
      <c r="X33" s="202">
        <v>41.94</v>
      </c>
      <c r="Y33" s="202">
        <v>0</v>
      </c>
      <c r="Z33">
        <v>0</v>
      </c>
      <c r="AA33" s="202">
        <v>0</v>
      </c>
      <c r="AB33" s="202">
        <v>8.15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52.39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75.150000000000006</v>
      </c>
      <c r="AQ33" s="202">
        <v>7.71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2.48</v>
      </c>
      <c r="L34" s="202">
        <v>204.39</v>
      </c>
      <c r="M34" s="202">
        <v>27.22</v>
      </c>
      <c r="N34" s="202">
        <v>35.130000000000003</v>
      </c>
      <c r="O34" s="202">
        <v>0</v>
      </c>
      <c r="P34" s="202">
        <v>41.31</v>
      </c>
      <c r="Q34" s="202">
        <v>3.33</v>
      </c>
      <c r="R34" s="202">
        <v>3.44</v>
      </c>
      <c r="S34" s="202">
        <v>4.29</v>
      </c>
      <c r="T34" s="202">
        <v>0</v>
      </c>
      <c r="U34" s="202">
        <v>24.61</v>
      </c>
      <c r="V34" s="202">
        <v>6.15</v>
      </c>
      <c r="W34" s="202">
        <v>13.29</v>
      </c>
      <c r="X34" s="202">
        <v>41.94</v>
      </c>
      <c r="Y34" s="202">
        <v>0</v>
      </c>
      <c r="Z34">
        <v>0</v>
      </c>
      <c r="AA34" s="202">
        <v>0</v>
      </c>
      <c r="AB34" s="202">
        <v>8.15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52.39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75.150000000000006</v>
      </c>
      <c r="AQ34" s="202">
        <v>7.72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204.39</v>
      </c>
      <c r="M35" s="202">
        <v>27.22</v>
      </c>
      <c r="N35" s="202">
        <v>35.130000000000003</v>
      </c>
      <c r="O35" s="202">
        <v>0</v>
      </c>
      <c r="P35" s="202">
        <v>41.31</v>
      </c>
      <c r="Q35" s="202">
        <v>3.33</v>
      </c>
      <c r="R35" s="202">
        <v>3.44</v>
      </c>
      <c r="S35" s="202">
        <v>4.29</v>
      </c>
      <c r="T35" s="202">
        <v>0</v>
      </c>
      <c r="U35" s="202">
        <v>24.61</v>
      </c>
      <c r="V35" s="202">
        <v>2.93</v>
      </c>
      <c r="W35" s="202">
        <v>13.29</v>
      </c>
      <c r="X35" s="202">
        <v>41.73</v>
      </c>
      <c r="Y35" s="202">
        <v>0</v>
      </c>
      <c r="Z35">
        <v>0</v>
      </c>
      <c r="AA35" s="202">
        <v>0</v>
      </c>
      <c r="AB35" s="202">
        <v>7.58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7.72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204.39</v>
      </c>
      <c r="M36" s="202">
        <v>27.22</v>
      </c>
      <c r="N36" s="202">
        <v>35.130000000000003</v>
      </c>
      <c r="O36" s="202">
        <v>0</v>
      </c>
      <c r="P36" s="202">
        <v>41.31</v>
      </c>
      <c r="Q36" s="202">
        <v>3.33</v>
      </c>
      <c r="R36" s="202">
        <v>3.44</v>
      </c>
      <c r="S36" s="202">
        <v>4.29</v>
      </c>
      <c r="T36" s="202">
        <v>0</v>
      </c>
      <c r="U36" s="202">
        <v>24.61</v>
      </c>
      <c r="V36" s="202">
        <v>2.93</v>
      </c>
      <c r="W36" s="202">
        <v>13.29</v>
      </c>
      <c r="X36" s="202">
        <v>41.73</v>
      </c>
      <c r="Y36" s="202">
        <v>0</v>
      </c>
      <c r="Z36">
        <v>0</v>
      </c>
      <c r="AA36" s="202">
        <v>0</v>
      </c>
      <c r="AB36" s="202">
        <v>7.58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7.72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204.27</v>
      </c>
      <c r="M37" s="202">
        <v>27.22</v>
      </c>
      <c r="N37" s="202">
        <v>35.130000000000003</v>
      </c>
      <c r="O37" s="202">
        <v>0</v>
      </c>
      <c r="P37" s="202">
        <v>41.31</v>
      </c>
      <c r="Q37" s="202">
        <v>3.33</v>
      </c>
      <c r="R37" s="202">
        <v>3.44</v>
      </c>
      <c r="S37" s="202">
        <v>4.29</v>
      </c>
      <c r="T37" s="202">
        <v>0</v>
      </c>
      <c r="U37" s="202">
        <v>24.61</v>
      </c>
      <c r="V37" s="202">
        <v>3.07</v>
      </c>
      <c r="W37" s="202">
        <v>13.28</v>
      </c>
      <c r="X37" s="202">
        <v>41.73</v>
      </c>
      <c r="Y37" s="202">
        <v>0</v>
      </c>
      <c r="Z37">
        <v>0</v>
      </c>
      <c r="AA37" s="202">
        <v>0</v>
      </c>
      <c r="AB37" s="202">
        <v>7.58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7.72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204.39</v>
      </c>
      <c r="M38" s="202">
        <v>27.22</v>
      </c>
      <c r="N38" s="202">
        <v>35.130000000000003</v>
      </c>
      <c r="O38" s="202">
        <v>0</v>
      </c>
      <c r="P38" s="202">
        <v>41.31</v>
      </c>
      <c r="Q38" s="202">
        <v>3.33</v>
      </c>
      <c r="R38" s="202">
        <v>3.44</v>
      </c>
      <c r="S38" s="202">
        <v>4.29</v>
      </c>
      <c r="T38" s="202">
        <v>0</v>
      </c>
      <c r="U38" s="202">
        <v>24.61</v>
      </c>
      <c r="V38" s="202">
        <v>2.93</v>
      </c>
      <c r="W38" s="202">
        <v>13.28</v>
      </c>
      <c r="X38" s="202">
        <v>41.73</v>
      </c>
      <c r="Y38" s="202">
        <v>0</v>
      </c>
      <c r="Z38">
        <v>0</v>
      </c>
      <c r="AA38" s="202">
        <v>0</v>
      </c>
      <c r="AB38" s="202">
        <v>7.58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7.72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204.39</v>
      </c>
      <c r="M39" s="202">
        <v>27.22</v>
      </c>
      <c r="N39" s="202">
        <v>35.130000000000003</v>
      </c>
      <c r="O39" s="202">
        <v>0</v>
      </c>
      <c r="P39" s="202">
        <v>41.31</v>
      </c>
      <c r="Q39" s="202">
        <v>3.33</v>
      </c>
      <c r="R39" s="202">
        <v>3.44</v>
      </c>
      <c r="S39" s="202">
        <v>4.29</v>
      </c>
      <c r="T39" s="202">
        <v>0</v>
      </c>
      <c r="U39" s="202">
        <v>24.61</v>
      </c>
      <c r="V39" s="202">
        <v>2.93</v>
      </c>
      <c r="W39" s="202">
        <v>13.28</v>
      </c>
      <c r="X39" s="202">
        <v>41.73</v>
      </c>
      <c r="Y39" s="202">
        <v>0</v>
      </c>
      <c r="Z39">
        <v>0</v>
      </c>
      <c r="AA39" s="202">
        <v>0</v>
      </c>
      <c r="AB39" s="202">
        <v>7.58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7.72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204.39</v>
      </c>
      <c r="M40" s="202">
        <v>27.22</v>
      </c>
      <c r="N40" s="202">
        <v>35.130000000000003</v>
      </c>
      <c r="O40" s="202">
        <v>0</v>
      </c>
      <c r="P40" s="202">
        <v>41.31</v>
      </c>
      <c r="Q40" s="202">
        <v>3.33</v>
      </c>
      <c r="R40" s="202">
        <v>3.44</v>
      </c>
      <c r="S40" s="202">
        <v>4.29</v>
      </c>
      <c r="T40" s="202">
        <v>0</v>
      </c>
      <c r="U40" s="202">
        <v>24.61</v>
      </c>
      <c r="V40" s="202">
        <v>2.93</v>
      </c>
      <c r="W40" s="202">
        <v>13.28</v>
      </c>
      <c r="X40" s="202">
        <v>41.73</v>
      </c>
      <c r="Y40" s="202">
        <v>0</v>
      </c>
      <c r="Z40">
        <v>0</v>
      </c>
      <c r="AA40" s="202">
        <v>0</v>
      </c>
      <c r="AB40" s="202">
        <v>7.58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7.72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204.39</v>
      </c>
      <c r="M41" s="202">
        <v>27.22</v>
      </c>
      <c r="N41" s="202">
        <v>35.130000000000003</v>
      </c>
      <c r="O41" s="202">
        <v>0</v>
      </c>
      <c r="P41" s="202">
        <v>41.31</v>
      </c>
      <c r="Q41" s="202">
        <v>3.33</v>
      </c>
      <c r="R41" s="202">
        <v>3.44</v>
      </c>
      <c r="S41" s="202">
        <v>4.29</v>
      </c>
      <c r="T41" s="202">
        <v>0</v>
      </c>
      <c r="U41" s="202">
        <v>24.61</v>
      </c>
      <c r="V41" s="202">
        <v>2.93</v>
      </c>
      <c r="W41" s="202">
        <v>13.28</v>
      </c>
      <c r="X41" s="202">
        <v>41.73</v>
      </c>
      <c r="Y41" s="202">
        <v>0</v>
      </c>
      <c r="Z41">
        <v>0</v>
      </c>
      <c r="AA41" s="202">
        <v>0</v>
      </c>
      <c r="AB41" s="202">
        <v>7.58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7.72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204.39</v>
      </c>
      <c r="M42" s="202">
        <v>27.22</v>
      </c>
      <c r="N42" s="202">
        <v>35.130000000000003</v>
      </c>
      <c r="O42" s="202">
        <v>0</v>
      </c>
      <c r="P42" s="202">
        <v>41.31</v>
      </c>
      <c r="Q42" s="202">
        <v>3.33</v>
      </c>
      <c r="R42" s="202">
        <v>3.44</v>
      </c>
      <c r="S42" s="202">
        <v>4.29</v>
      </c>
      <c r="T42" s="202">
        <v>0</v>
      </c>
      <c r="U42" s="202">
        <v>24.61</v>
      </c>
      <c r="V42" s="202">
        <v>2.93</v>
      </c>
      <c r="W42" s="202">
        <v>13.28</v>
      </c>
      <c r="X42" s="202">
        <v>41.73</v>
      </c>
      <c r="Y42" s="202">
        <v>0</v>
      </c>
      <c r="Z42">
        <v>0</v>
      </c>
      <c r="AA42" s="202">
        <v>0</v>
      </c>
      <c r="AB42" s="202">
        <v>7.58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7.72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2.48</v>
      </c>
      <c r="L43" s="202">
        <v>204.39</v>
      </c>
      <c r="M43" s="202">
        <v>27.22</v>
      </c>
      <c r="N43" s="202">
        <v>35.130000000000003</v>
      </c>
      <c r="O43" s="202">
        <v>0</v>
      </c>
      <c r="P43" s="202">
        <v>41.31</v>
      </c>
      <c r="Q43" s="202">
        <v>3.33</v>
      </c>
      <c r="R43" s="202">
        <v>3.44</v>
      </c>
      <c r="S43" s="202">
        <v>4.29</v>
      </c>
      <c r="T43" s="202">
        <v>0</v>
      </c>
      <c r="U43" s="202">
        <v>24.61</v>
      </c>
      <c r="V43" s="202">
        <v>2.93</v>
      </c>
      <c r="W43" s="202">
        <v>13.28</v>
      </c>
      <c r="X43" s="202">
        <v>41.73</v>
      </c>
      <c r="Y43" s="202">
        <v>0</v>
      </c>
      <c r="Z43">
        <v>0</v>
      </c>
      <c r="AA43" s="202">
        <v>0</v>
      </c>
      <c r="AB43" s="202">
        <v>7.58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7.72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2.48</v>
      </c>
      <c r="L44" s="202">
        <v>204.39</v>
      </c>
      <c r="M44" s="202">
        <v>27.22</v>
      </c>
      <c r="N44" s="202">
        <v>35.130000000000003</v>
      </c>
      <c r="O44" s="202">
        <v>0</v>
      </c>
      <c r="P44" s="202">
        <v>41.31</v>
      </c>
      <c r="Q44" s="202">
        <v>3.33</v>
      </c>
      <c r="R44" s="202">
        <v>3.44</v>
      </c>
      <c r="S44" s="202">
        <v>4.29</v>
      </c>
      <c r="T44" s="202">
        <v>0</v>
      </c>
      <c r="U44" s="202">
        <v>24.61</v>
      </c>
      <c r="V44" s="202">
        <v>2.93</v>
      </c>
      <c r="W44" s="202">
        <v>13.28</v>
      </c>
      <c r="X44" s="202">
        <v>41.73</v>
      </c>
      <c r="Y44" s="202">
        <v>0</v>
      </c>
      <c r="Z44">
        <v>0</v>
      </c>
      <c r="AA44" s="202">
        <v>0</v>
      </c>
      <c r="AB44" s="202">
        <v>7.01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7.72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2.48</v>
      </c>
      <c r="L45" s="202">
        <v>204.39</v>
      </c>
      <c r="M45" s="202">
        <v>27.22</v>
      </c>
      <c r="N45" s="202">
        <v>35.130000000000003</v>
      </c>
      <c r="O45" s="202">
        <v>0</v>
      </c>
      <c r="P45" s="202">
        <v>41.31</v>
      </c>
      <c r="Q45" s="202">
        <v>3.33</v>
      </c>
      <c r="R45" s="202">
        <v>3.44</v>
      </c>
      <c r="S45" s="202">
        <v>4.29</v>
      </c>
      <c r="T45" s="202">
        <v>0</v>
      </c>
      <c r="U45" s="202">
        <v>24.61</v>
      </c>
      <c r="V45" s="202">
        <v>2.93</v>
      </c>
      <c r="W45" s="202">
        <v>13.28</v>
      </c>
      <c r="X45" s="202">
        <v>41.73</v>
      </c>
      <c r="Y45" s="202">
        <v>0</v>
      </c>
      <c r="Z45">
        <v>0</v>
      </c>
      <c r="AA45" s="202">
        <v>0</v>
      </c>
      <c r="AB45" s="202">
        <v>7.01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7.72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204.39</v>
      </c>
      <c r="M46" s="202">
        <v>27.22</v>
      </c>
      <c r="N46" s="202">
        <v>35.130000000000003</v>
      </c>
      <c r="O46" s="202">
        <v>0</v>
      </c>
      <c r="P46" s="202">
        <v>41.31</v>
      </c>
      <c r="Q46" s="202">
        <v>3.33</v>
      </c>
      <c r="R46" s="202">
        <v>3.44</v>
      </c>
      <c r="S46" s="202">
        <v>4.29</v>
      </c>
      <c r="T46" s="202">
        <v>0</v>
      </c>
      <c r="U46" s="202">
        <v>24.61</v>
      </c>
      <c r="V46" s="202">
        <v>2.93</v>
      </c>
      <c r="W46" s="202">
        <v>13.28</v>
      </c>
      <c r="X46" s="202">
        <v>41.73</v>
      </c>
      <c r="Y46" s="202">
        <v>0</v>
      </c>
      <c r="Z46">
        <v>0</v>
      </c>
      <c r="AA46" s="202">
        <v>0</v>
      </c>
      <c r="AB46" s="202">
        <v>7.01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7.72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204.39</v>
      </c>
      <c r="M47" s="202">
        <v>27.22</v>
      </c>
      <c r="N47" s="202">
        <v>35.130000000000003</v>
      </c>
      <c r="O47" s="202">
        <v>0</v>
      </c>
      <c r="P47" s="202">
        <v>41.31</v>
      </c>
      <c r="Q47" s="202">
        <v>3.33</v>
      </c>
      <c r="R47" s="202">
        <v>3.44</v>
      </c>
      <c r="S47" s="202">
        <v>4.29</v>
      </c>
      <c r="T47" s="202">
        <v>0</v>
      </c>
      <c r="U47" s="202">
        <v>24.61</v>
      </c>
      <c r="V47" s="202">
        <v>2.93</v>
      </c>
      <c r="W47" s="202">
        <v>13.28</v>
      </c>
      <c r="X47" s="202">
        <v>41.73</v>
      </c>
      <c r="Y47" s="202">
        <v>0</v>
      </c>
      <c r="Z47">
        <v>0</v>
      </c>
      <c r="AA47" s="202">
        <v>0</v>
      </c>
      <c r="AB47" s="202">
        <v>7.01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7.72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2.48</v>
      </c>
      <c r="L48" s="202">
        <v>204.39</v>
      </c>
      <c r="M48" s="202">
        <v>27.22</v>
      </c>
      <c r="N48" s="202">
        <v>35.130000000000003</v>
      </c>
      <c r="O48" s="202">
        <v>0</v>
      </c>
      <c r="P48" s="202">
        <v>41.31</v>
      </c>
      <c r="Q48" s="202">
        <v>3.33</v>
      </c>
      <c r="R48" s="202">
        <v>3.44</v>
      </c>
      <c r="S48" s="202">
        <v>4.29</v>
      </c>
      <c r="T48" s="202">
        <v>0</v>
      </c>
      <c r="U48" s="202">
        <v>24.61</v>
      </c>
      <c r="V48" s="202">
        <v>2.93</v>
      </c>
      <c r="W48" s="202">
        <v>13.28</v>
      </c>
      <c r="X48" s="202">
        <v>41.73</v>
      </c>
      <c r="Y48" s="202">
        <v>0</v>
      </c>
      <c r="Z48">
        <v>0</v>
      </c>
      <c r="AA48" s="202">
        <v>0</v>
      </c>
      <c r="AB48" s="202">
        <v>7.01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7.72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2.48</v>
      </c>
      <c r="L49" s="202">
        <v>204.39</v>
      </c>
      <c r="M49" s="202">
        <v>27.22</v>
      </c>
      <c r="N49" s="202">
        <v>35.130000000000003</v>
      </c>
      <c r="O49" s="202">
        <v>0</v>
      </c>
      <c r="P49" s="202">
        <v>41.31</v>
      </c>
      <c r="Q49" s="202">
        <v>3.33</v>
      </c>
      <c r="R49" s="202">
        <v>3.44</v>
      </c>
      <c r="S49" s="202">
        <v>4.29</v>
      </c>
      <c r="T49" s="202">
        <v>0</v>
      </c>
      <c r="U49" s="202">
        <v>24.61</v>
      </c>
      <c r="V49" s="202">
        <v>2.93</v>
      </c>
      <c r="W49" s="202">
        <v>13.28</v>
      </c>
      <c r="X49" s="202">
        <v>41.73</v>
      </c>
      <c r="Y49" s="202">
        <v>0</v>
      </c>
      <c r="Z49">
        <v>0</v>
      </c>
      <c r="AA49" s="202">
        <v>0</v>
      </c>
      <c r="AB49" s="202">
        <v>7.01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2.48</v>
      </c>
      <c r="L50" s="202">
        <v>204.39</v>
      </c>
      <c r="M50" s="202">
        <v>27.22</v>
      </c>
      <c r="N50" s="202">
        <v>35.130000000000003</v>
      </c>
      <c r="O50" s="202">
        <v>0</v>
      </c>
      <c r="P50" s="202">
        <v>41.31</v>
      </c>
      <c r="Q50" s="202">
        <v>3.33</v>
      </c>
      <c r="R50" s="202">
        <v>3.44</v>
      </c>
      <c r="S50" s="202">
        <v>4.29</v>
      </c>
      <c r="T50" s="202">
        <v>0</v>
      </c>
      <c r="U50" s="202">
        <v>24.61</v>
      </c>
      <c r="V50" s="202">
        <v>2.93</v>
      </c>
      <c r="W50" s="202">
        <v>13.28</v>
      </c>
      <c r="X50" s="202">
        <v>41.73</v>
      </c>
      <c r="Y50" s="202">
        <v>0</v>
      </c>
      <c r="Z50">
        <v>0</v>
      </c>
      <c r="AA50" s="202">
        <v>0</v>
      </c>
      <c r="AB50" s="202">
        <v>6.45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2.48</v>
      </c>
      <c r="L51" s="202">
        <v>204.39</v>
      </c>
      <c r="M51" s="202">
        <v>27.22</v>
      </c>
      <c r="N51" s="202">
        <v>35.130000000000003</v>
      </c>
      <c r="O51" s="202">
        <v>0</v>
      </c>
      <c r="P51" s="202">
        <v>41.31</v>
      </c>
      <c r="Q51" s="202">
        <v>3.33</v>
      </c>
      <c r="R51" s="202">
        <v>3.44</v>
      </c>
      <c r="S51" s="202">
        <v>4.29</v>
      </c>
      <c r="T51" s="202">
        <v>0</v>
      </c>
      <c r="U51" s="202">
        <v>24.61</v>
      </c>
      <c r="V51" s="202">
        <v>2.93</v>
      </c>
      <c r="W51" s="202">
        <v>13.28</v>
      </c>
      <c r="X51" s="202">
        <v>41.73</v>
      </c>
      <c r="Y51" s="202">
        <v>0</v>
      </c>
      <c r="Z51">
        <v>0</v>
      </c>
      <c r="AA51" s="202">
        <v>0</v>
      </c>
      <c r="AB51" s="202">
        <v>6.45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7.72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2.48</v>
      </c>
      <c r="L52" s="202">
        <v>204.39</v>
      </c>
      <c r="M52" s="202">
        <v>27.22</v>
      </c>
      <c r="N52" s="202">
        <v>35.130000000000003</v>
      </c>
      <c r="O52" s="202">
        <v>0</v>
      </c>
      <c r="P52" s="202">
        <v>41.31</v>
      </c>
      <c r="Q52" s="202">
        <v>3.33</v>
      </c>
      <c r="R52" s="202">
        <v>3.44</v>
      </c>
      <c r="S52" s="202">
        <v>4.29</v>
      </c>
      <c r="T52" s="202">
        <v>0</v>
      </c>
      <c r="U52" s="202">
        <v>24.61</v>
      </c>
      <c r="V52" s="202">
        <v>2.93</v>
      </c>
      <c r="W52" s="202">
        <v>13.28</v>
      </c>
      <c r="X52" s="202">
        <v>41.73</v>
      </c>
      <c r="Y52" s="202">
        <v>0</v>
      </c>
      <c r="Z52">
        <v>0</v>
      </c>
      <c r="AA52" s="202">
        <v>0</v>
      </c>
      <c r="AB52" s="202">
        <v>6.45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7.72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2.48</v>
      </c>
      <c r="L53" s="202">
        <v>204.39</v>
      </c>
      <c r="M53" s="202">
        <v>27.22</v>
      </c>
      <c r="N53" s="202">
        <v>35.130000000000003</v>
      </c>
      <c r="O53" s="202">
        <v>0</v>
      </c>
      <c r="P53" s="202">
        <v>41.31</v>
      </c>
      <c r="Q53" s="202">
        <v>3.33</v>
      </c>
      <c r="R53" s="202">
        <v>3.44</v>
      </c>
      <c r="S53" s="202">
        <v>4.29</v>
      </c>
      <c r="T53" s="202">
        <v>0</v>
      </c>
      <c r="U53" s="202">
        <v>24.61</v>
      </c>
      <c r="V53" s="202">
        <v>2.93</v>
      </c>
      <c r="W53" s="202">
        <v>13.28</v>
      </c>
      <c r="X53" s="202">
        <v>41.73</v>
      </c>
      <c r="Y53" s="202">
        <v>0</v>
      </c>
      <c r="Z53">
        <v>0</v>
      </c>
      <c r="AA53" s="202">
        <v>0</v>
      </c>
      <c r="AB53" s="202">
        <v>6.45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7.72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2.48</v>
      </c>
      <c r="L54" s="202">
        <v>204.39</v>
      </c>
      <c r="M54" s="202">
        <v>27.22</v>
      </c>
      <c r="N54" s="202">
        <v>35.130000000000003</v>
      </c>
      <c r="O54" s="202">
        <v>0</v>
      </c>
      <c r="P54" s="202">
        <v>41.31</v>
      </c>
      <c r="Q54" s="202">
        <v>3.33</v>
      </c>
      <c r="R54" s="202">
        <v>3.44</v>
      </c>
      <c r="S54" s="202">
        <v>4.29</v>
      </c>
      <c r="T54" s="202">
        <v>0</v>
      </c>
      <c r="U54" s="202">
        <v>24.61</v>
      </c>
      <c r="V54" s="202">
        <v>2.93</v>
      </c>
      <c r="W54" s="202">
        <v>13.28</v>
      </c>
      <c r="X54" s="202">
        <v>41.73</v>
      </c>
      <c r="Y54" s="202">
        <v>0</v>
      </c>
      <c r="Z54">
        <v>0</v>
      </c>
      <c r="AA54" s="202">
        <v>0</v>
      </c>
      <c r="AB54" s="202">
        <v>6.45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7.72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2.52</v>
      </c>
      <c r="L55" s="202">
        <v>204.39</v>
      </c>
      <c r="M55" s="202">
        <v>27.22</v>
      </c>
      <c r="N55" s="202">
        <v>35.130000000000003</v>
      </c>
      <c r="O55" s="202">
        <v>0</v>
      </c>
      <c r="P55" s="202">
        <v>39.49</v>
      </c>
      <c r="Q55" s="202">
        <v>3.33</v>
      </c>
      <c r="R55" s="202">
        <v>3.44</v>
      </c>
      <c r="S55" s="202">
        <v>4.29</v>
      </c>
      <c r="T55" s="202">
        <v>0</v>
      </c>
      <c r="U55" s="202">
        <v>24.61</v>
      </c>
      <c r="V55" s="202">
        <v>2.93</v>
      </c>
      <c r="W55" s="202">
        <v>13.28</v>
      </c>
      <c r="X55" s="202">
        <v>41.73</v>
      </c>
      <c r="Y55" s="202">
        <v>0</v>
      </c>
      <c r="Z55">
        <v>0</v>
      </c>
      <c r="AA55" s="202">
        <v>0</v>
      </c>
      <c r="AB55" s="202">
        <v>6.45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7.72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2.52</v>
      </c>
      <c r="L56" s="202">
        <v>204.39</v>
      </c>
      <c r="M56" s="202">
        <v>27.22</v>
      </c>
      <c r="N56" s="202">
        <v>35.130000000000003</v>
      </c>
      <c r="O56" s="202">
        <v>0</v>
      </c>
      <c r="P56" s="202">
        <v>39.49</v>
      </c>
      <c r="Q56" s="202">
        <v>3.33</v>
      </c>
      <c r="R56" s="202">
        <v>3.44</v>
      </c>
      <c r="S56" s="202">
        <v>4.29</v>
      </c>
      <c r="T56" s="202">
        <v>0</v>
      </c>
      <c r="U56" s="202">
        <v>24.61</v>
      </c>
      <c r="V56" s="202">
        <v>2.93</v>
      </c>
      <c r="W56" s="202">
        <v>13.28</v>
      </c>
      <c r="X56" s="202">
        <v>41.73</v>
      </c>
      <c r="Y56" s="202">
        <v>0</v>
      </c>
      <c r="Z56">
        <v>0</v>
      </c>
      <c r="AA56" s="202">
        <v>0</v>
      </c>
      <c r="AB56" s="202">
        <v>6.45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7.72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2.52</v>
      </c>
      <c r="L57" s="202">
        <v>204.39</v>
      </c>
      <c r="M57" s="202">
        <v>27.22</v>
      </c>
      <c r="N57" s="202">
        <v>35.130000000000003</v>
      </c>
      <c r="O57" s="202">
        <v>0</v>
      </c>
      <c r="P57" s="202">
        <v>39.49</v>
      </c>
      <c r="Q57" s="202">
        <v>3.33</v>
      </c>
      <c r="R57" s="202">
        <v>3.44</v>
      </c>
      <c r="S57" s="202">
        <v>4.29</v>
      </c>
      <c r="T57" s="202">
        <v>0</v>
      </c>
      <c r="U57" s="202">
        <v>24.61</v>
      </c>
      <c r="V57" s="202">
        <v>2.93</v>
      </c>
      <c r="W57" s="202">
        <v>13.28</v>
      </c>
      <c r="X57" s="202">
        <v>38.619999999999997</v>
      </c>
      <c r="Y57" s="202">
        <v>0</v>
      </c>
      <c r="Z57">
        <v>0</v>
      </c>
      <c r="AA57" s="202">
        <v>0</v>
      </c>
      <c r="AB57" s="202">
        <v>6.45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7.72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2.52</v>
      </c>
      <c r="L58" s="202">
        <v>204.39</v>
      </c>
      <c r="M58" s="202">
        <v>27.22</v>
      </c>
      <c r="N58" s="202">
        <v>35.130000000000003</v>
      </c>
      <c r="O58" s="202">
        <v>0</v>
      </c>
      <c r="P58" s="202">
        <v>39.49</v>
      </c>
      <c r="Q58" s="202">
        <v>3.33</v>
      </c>
      <c r="R58" s="202">
        <v>3.44</v>
      </c>
      <c r="S58" s="202">
        <v>4.29</v>
      </c>
      <c r="T58" s="202">
        <v>0</v>
      </c>
      <c r="U58" s="202">
        <v>24.61</v>
      </c>
      <c r="V58" s="202">
        <v>2.93</v>
      </c>
      <c r="W58" s="202">
        <v>13.28</v>
      </c>
      <c r="X58" s="202">
        <v>38.619999999999997</v>
      </c>
      <c r="Y58" s="202">
        <v>0</v>
      </c>
      <c r="Z58">
        <v>0</v>
      </c>
      <c r="AA58" s="202">
        <v>0</v>
      </c>
      <c r="AB58" s="202">
        <v>6.45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7.72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2.52</v>
      </c>
      <c r="L59" s="202">
        <v>204.39</v>
      </c>
      <c r="M59" s="202">
        <v>27.22</v>
      </c>
      <c r="N59" s="202">
        <v>35.130000000000003</v>
      </c>
      <c r="O59" s="202">
        <v>0</v>
      </c>
      <c r="P59" s="202">
        <v>39.49</v>
      </c>
      <c r="Q59" s="202">
        <v>3.33</v>
      </c>
      <c r="R59" s="202">
        <v>3.44</v>
      </c>
      <c r="S59" s="202">
        <v>4.29</v>
      </c>
      <c r="T59" s="202">
        <v>0</v>
      </c>
      <c r="U59" s="202">
        <v>24.61</v>
      </c>
      <c r="V59" s="202">
        <v>2.93</v>
      </c>
      <c r="W59" s="202">
        <v>13.28</v>
      </c>
      <c r="X59" s="202">
        <v>38.619999999999997</v>
      </c>
      <c r="Y59" s="202">
        <v>0</v>
      </c>
      <c r="Z59">
        <v>0</v>
      </c>
      <c r="AA59" s="202">
        <v>0</v>
      </c>
      <c r="AB59" s="202">
        <v>6.45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7.72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2.48</v>
      </c>
      <c r="L60" s="202">
        <v>204.39</v>
      </c>
      <c r="M60" s="202">
        <v>27.22</v>
      </c>
      <c r="N60" s="202">
        <v>35.130000000000003</v>
      </c>
      <c r="O60" s="202">
        <v>0</v>
      </c>
      <c r="P60" s="202">
        <v>39.49</v>
      </c>
      <c r="Q60" s="202">
        <v>3.33</v>
      </c>
      <c r="R60" s="202">
        <v>3.44</v>
      </c>
      <c r="S60" s="202">
        <v>4.29</v>
      </c>
      <c r="T60" s="202">
        <v>0</v>
      </c>
      <c r="U60" s="202">
        <v>24.61</v>
      </c>
      <c r="V60" s="202">
        <v>2.93</v>
      </c>
      <c r="W60" s="202">
        <v>13.28</v>
      </c>
      <c r="X60" s="202">
        <v>38.619999999999997</v>
      </c>
      <c r="Y60" s="202">
        <v>0</v>
      </c>
      <c r="Z60">
        <v>0</v>
      </c>
      <c r="AA60" s="202">
        <v>0</v>
      </c>
      <c r="AB60" s="202">
        <v>6.45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19.28</v>
      </c>
      <c r="AQ60" s="202">
        <v>7.72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2.48</v>
      </c>
      <c r="L61" s="202">
        <v>204.39</v>
      </c>
      <c r="M61" s="202">
        <v>27.22</v>
      </c>
      <c r="N61" s="202">
        <v>35.130000000000003</v>
      </c>
      <c r="O61" s="202">
        <v>0</v>
      </c>
      <c r="P61" s="202">
        <v>39.49</v>
      </c>
      <c r="Q61" s="202">
        <v>3.33</v>
      </c>
      <c r="R61" s="202">
        <v>3.44</v>
      </c>
      <c r="S61" s="202">
        <v>4.29</v>
      </c>
      <c r="T61" s="202">
        <v>0</v>
      </c>
      <c r="U61" s="202">
        <v>24.61</v>
      </c>
      <c r="V61" s="202">
        <v>2.93</v>
      </c>
      <c r="W61" s="202">
        <v>13.28</v>
      </c>
      <c r="X61" s="202">
        <v>38.619999999999997</v>
      </c>
      <c r="Y61" s="202">
        <v>0</v>
      </c>
      <c r="Z61">
        <v>0</v>
      </c>
      <c r="AA61" s="202">
        <v>0</v>
      </c>
      <c r="AB61" s="202">
        <v>5.88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7.72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2.48</v>
      </c>
      <c r="L62" s="202">
        <v>204.39</v>
      </c>
      <c r="M62" s="202">
        <v>27.22</v>
      </c>
      <c r="N62" s="202">
        <v>35.130000000000003</v>
      </c>
      <c r="O62" s="202">
        <v>0</v>
      </c>
      <c r="P62" s="202">
        <v>39.49</v>
      </c>
      <c r="Q62" s="202">
        <v>3.33</v>
      </c>
      <c r="R62" s="202">
        <v>3.44</v>
      </c>
      <c r="S62" s="202">
        <v>4.29</v>
      </c>
      <c r="T62" s="202">
        <v>0</v>
      </c>
      <c r="U62" s="202">
        <v>24.61</v>
      </c>
      <c r="V62" s="202">
        <v>2.93</v>
      </c>
      <c r="W62" s="202">
        <v>13.28</v>
      </c>
      <c r="X62" s="202">
        <v>38.619999999999997</v>
      </c>
      <c r="Y62" s="202">
        <v>0</v>
      </c>
      <c r="Z62">
        <v>0</v>
      </c>
      <c r="AA62" s="202">
        <v>0</v>
      </c>
      <c r="AB62" s="202">
        <v>5.88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7.72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2.48</v>
      </c>
      <c r="L63" s="202">
        <v>204.39</v>
      </c>
      <c r="M63" s="202">
        <v>13.31</v>
      </c>
      <c r="N63" s="202">
        <v>35.130000000000003</v>
      </c>
      <c r="O63" s="202">
        <v>0</v>
      </c>
      <c r="P63" s="202">
        <v>39.49</v>
      </c>
      <c r="Q63" s="202">
        <v>3.33</v>
      </c>
      <c r="R63" s="202">
        <v>3.44</v>
      </c>
      <c r="S63" s="202">
        <v>4.29</v>
      </c>
      <c r="T63" s="202">
        <v>0</v>
      </c>
      <c r="U63" s="202">
        <v>24.61</v>
      </c>
      <c r="V63" s="202">
        <v>2.93</v>
      </c>
      <c r="W63" s="202">
        <v>13.28</v>
      </c>
      <c r="X63" s="202">
        <v>38.619999999999997</v>
      </c>
      <c r="Y63" s="202">
        <v>0</v>
      </c>
      <c r="Z63">
        <v>0</v>
      </c>
      <c r="AA63" s="202">
        <v>0</v>
      </c>
      <c r="AB63" s="202">
        <v>5.88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7.72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2.48</v>
      </c>
      <c r="L64" s="202">
        <v>204.39</v>
      </c>
      <c r="M64" s="202">
        <v>13.31</v>
      </c>
      <c r="N64" s="202">
        <v>35.130000000000003</v>
      </c>
      <c r="O64" s="202">
        <v>0</v>
      </c>
      <c r="P64" s="202">
        <v>39.49</v>
      </c>
      <c r="Q64" s="202">
        <v>3.33</v>
      </c>
      <c r="R64" s="202">
        <v>3.44</v>
      </c>
      <c r="S64" s="202">
        <v>4.29</v>
      </c>
      <c r="T64" s="202">
        <v>0</v>
      </c>
      <c r="U64" s="202">
        <v>24.61</v>
      </c>
      <c r="V64" s="202">
        <v>2.93</v>
      </c>
      <c r="W64" s="202">
        <v>13.28</v>
      </c>
      <c r="X64" s="202">
        <v>38.619999999999997</v>
      </c>
      <c r="Y64" s="202">
        <v>0</v>
      </c>
      <c r="Z64">
        <v>0</v>
      </c>
      <c r="AA64" s="202">
        <v>0</v>
      </c>
      <c r="AB64" s="202">
        <v>5.88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19.28</v>
      </c>
      <c r="AQ64" s="202">
        <v>7.72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2.48</v>
      </c>
      <c r="L65" s="202">
        <v>250.66</v>
      </c>
      <c r="M65" s="202">
        <v>13.31</v>
      </c>
      <c r="N65" s="202">
        <v>35.130000000000003</v>
      </c>
      <c r="O65" s="202">
        <v>0</v>
      </c>
      <c r="P65" s="202">
        <v>39.49</v>
      </c>
      <c r="Q65" s="202">
        <v>3.33</v>
      </c>
      <c r="R65" s="202">
        <v>6.27</v>
      </c>
      <c r="S65" s="202">
        <v>7.81</v>
      </c>
      <c r="T65" s="202">
        <v>0</v>
      </c>
      <c r="U65" s="202">
        <v>24.61</v>
      </c>
      <c r="V65" s="202">
        <v>6.15</v>
      </c>
      <c r="W65" s="202">
        <v>13.25</v>
      </c>
      <c r="X65" s="202">
        <v>37.229999999999997</v>
      </c>
      <c r="Y65" s="202">
        <v>0</v>
      </c>
      <c r="Z65">
        <v>0</v>
      </c>
      <c r="AA65" s="202">
        <v>0</v>
      </c>
      <c r="AB65" s="202">
        <v>5.88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75.150000000000006</v>
      </c>
      <c r="AQ65" s="202">
        <v>26.68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2.48</v>
      </c>
      <c r="L66" s="202">
        <v>308.51</v>
      </c>
      <c r="M66" s="202">
        <v>13.31</v>
      </c>
      <c r="N66" s="202">
        <v>35.130000000000003</v>
      </c>
      <c r="O66" s="202">
        <v>0</v>
      </c>
      <c r="P66" s="202">
        <v>39.49</v>
      </c>
      <c r="Q66" s="202">
        <v>3.33</v>
      </c>
      <c r="R66" s="202">
        <v>6.27</v>
      </c>
      <c r="S66" s="202">
        <v>7.81</v>
      </c>
      <c r="T66" s="202">
        <v>0</v>
      </c>
      <c r="U66" s="202">
        <v>24.61</v>
      </c>
      <c r="V66" s="202">
        <v>6.15</v>
      </c>
      <c r="W66" s="202">
        <v>13.29</v>
      </c>
      <c r="X66" s="202">
        <v>37.229999999999997</v>
      </c>
      <c r="Y66" s="202">
        <v>0</v>
      </c>
      <c r="Z66">
        <v>0</v>
      </c>
      <c r="AA66" s="202">
        <v>0</v>
      </c>
      <c r="AB66" s="202">
        <v>5.88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75.150000000000006</v>
      </c>
      <c r="AQ66" s="202">
        <v>26.68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2.48</v>
      </c>
      <c r="L67" s="202">
        <v>371.18</v>
      </c>
      <c r="M67" s="202">
        <v>13.31</v>
      </c>
      <c r="N67" s="202">
        <v>35.130000000000003</v>
      </c>
      <c r="O67" s="202">
        <v>0</v>
      </c>
      <c r="P67" s="202">
        <v>39.49</v>
      </c>
      <c r="Q67" s="202">
        <v>3.33</v>
      </c>
      <c r="R67" s="202">
        <v>6.27</v>
      </c>
      <c r="S67" s="202">
        <v>7.81</v>
      </c>
      <c r="T67" s="202">
        <v>0</v>
      </c>
      <c r="U67" s="202">
        <v>24.61</v>
      </c>
      <c r="V67" s="202">
        <v>6.09</v>
      </c>
      <c r="W67" s="202">
        <v>13.29</v>
      </c>
      <c r="X67" s="202">
        <v>37.229999999999997</v>
      </c>
      <c r="Y67" s="202">
        <v>0</v>
      </c>
      <c r="Z67">
        <v>0</v>
      </c>
      <c r="AA67" s="202">
        <v>0</v>
      </c>
      <c r="AB67" s="202">
        <v>5.88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50.3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75.150000000000006</v>
      </c>
      <c r="AQ67" s="202">
        <v>26.68</v>
      </c>
      <c r="AR67" s="202">
        <v>24.44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2.48</v>
      </c>
      <c r="L68" s="202">
        <v>371.18</v>
      </c>
      <c r="M68" s="202">
        <v>13.31</v>
      </c>
      <c r="N68" s="202">
        <v>35.130000000000003</v>
      </c>
      <c r="O68" s="202">
        <v>0</v>
      </c>
      <c r="P68" s="202">
        <v>39.49</v>
      </c>
      <c r="Q68" s="202">
        <v>3.33</v>
      </c>
      <c r="R68" s="202">
        <v>6.27</v>
      </c>
      <c r="S68" s="202">
        <v>7.81</v>
      </c>
      <c r="T68" s="202">
        <v>0</v>
      </c>
      <c r="U68" s="202">
        <v>24.61</v>
      </c>
      <c r="V68" s="202">
        <v>6.15</v>
      </c>
      <c r="W68" s="202">
        <v>13.29</v>
      </c>
      <c r="X68" s="202">
        <v>37.229999999999997</v>
      </c>
      <c r="Y68" s="202">
        <v>0</v>
      </c>
      <c r="Z68">
        <v>0</v>
      </c>
      <c r="AA68" s="202">
        <v>0</v>
      </c>
      <c r="AB68" s="202">
        <v>5.88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50.3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75.150000000000006</v>
      </c>
      <c r="AQ68" s="202">
        <v>26.68</v>
      </c>
      <c r="AR68" s="202">
        <v>21.89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4.51</v>
      </c>
      <c r="L69" s="202">
        <v>371.18</v>
      </c>
      <c r="M69" s="202">
        <v>13.31</v>
      </c>
      <c r="N69" s="202">
        <v>35.130000000000003</v>
      </c>
      <c r="O69" s="202">
        <v>0</v>
      </c>
      <c r="P69" s="202">
        <v>39.49</v>
      </c>
      <c r="Q69" s="202">
        <v>5.97</v>
      </c>
      <c r="R69" s="202">
        <v>6.27</v>
      </c>
      <c r="S69" s="202">
        <v>7.81</v>
      </c>
      <c r="T69" s="202">
        <v>0</v>
      </c>
      <c r="U69" s="202">
        <v>24.61</v>
      </c>
      <c r="V69" s="202">
        <v>6.15</v>
      </c>
      <c r="W69" s="202">
        <v>13.29</v>
      </c>
      <c r="X69" s="202">
        <v>37.229999999999997</v>
      </c>
      <c r="Y69" s="202">
        <v>0</v>
      </c>
      <c r="Z69">
        <v>0</v>
      </c>
      <c r="AA69" s="202">
        <v>0</v>
      </c>
      <c r="AB69" s="202">
        <v>5.88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75.150000000000006</v>
      </c>
      <c r="AQ69" s="202">
        <v>26.68</v>
      </c>
      <c r="AR69" s="202">
        <v>15.43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4.51</v>
      </c>
      <c r="L70" s="202">
        <v>371.18</v>
      </c>
      <c r="M70" s="202">
        <v>13.31</v>
      </c>
      <c r="N70" s="202">
        <v>35.130000000000003</v>
      </c>
      <c r="O70" s="202">
        <v>0</v>
      </c>
      <c r="P70" s="202">
        <v>39.49</v>
      </c>
      <c r="Q70" s="202">
        <v>6.08</v>
      </c>
      <c r="R70" s="202">
        <v>6.27</v>
      </c>
      <c r="S70" s="202">
        <v>7.81</v>
      </c>
      <c r="T70" s="202">
        <v>0</v>
      </c>
      <c r="U70" s="202">
        <v>24.61</v>
      </c>
      <c r="V70" s="202">
        <v>6.15</v>
      </c>
      <c r="W70" s="202">
        <v>13.29</v>
      </c>
      <c r="X70" s="202">
        <v>37.229999999999997</v>
      </c>
      <c r="Y70" s="202">
        <v>0</v>
      </c>
      <c r="Z70">
        <v>0</v>
      </c>
      <c r="AA70" s="202">
        <v>0</v>
      </c>
      <c r="AB70" s="202">
        <v>5.88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75.150000000000006</v>
      </c>
      <c r="AQ70" s="202">
        <v>26.68</v>
      </c>
      <c r="AR70" s="202">
        <v>9.8699999999999992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4.37</v>
      </c>
      <c r="L71" s="202">
        <v>371.18</v>
      </c>
      <c r="M71" s="202">
        <v>13.31</v>
      </c>
      <c r="N71" s="202">
        <v>35.130000000000003</v>
      </c>
      <c r="O71" s="202">
        <v>0</v>
      </c>
      <c r="P71" s="202">
        <v>39.49</v>
      </c>
      <c r="Q71" s="202">
        <v>6.08</v>
      </c>
      <c r="R71" s="202">
        <v>6.27</v>
      </c>
      <c r="S71" s="202">
        <v>7.81</v>
      </c>
      <c r="T71" s="202">
        <v>0</v>
      </c>
      <c r="U71" s="202">
        <v>24.61</v>
      </c>
      <c r="V71" s="202">
        <v>6.15</v>
      </c>
      <c r="W71" s="202">
        <v>13.29</v>
      </c>
      <c r="X71" s="202">
        <v>37.229999999999997</v>
      </c>
      <c r="Y71" s="202">
        <v>0</v>
      </c>
      <c r="Z71">
        <v>0</v>
      </c>
      <c r="AA71" s="202">
        <v>0</v>
      </c>
      <c r="AB71" s="202">
        <v>6.45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67.430000000000007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75.150000000000006</v>
      </c>
      <c r="AQ71" s="202">
        <v>26.68</v>
      </c>
      <c r="AR71" s="202">
        <v>4.57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371.18</v>
      </c>
      <c r="M72" s="202">
        <v>13.31</v>
      </c>
      <c r="N72" s="202">
        <v>35.130000000000003</v>
      </c>
      <c r="O72" s="202">
        <v>0</v>
      </c>
      <c r="P72" s="202">
        <v>39.49</v>
      </c>
      <c r="Q72" s="202">
        <v>6.08</v>
      </c>
      <c r="R72" s="202">
        <v>6.27</v>
      </c>
      <c r="S72" s="202">
        <v>7.81</v>
      </c>
      <c r="T72" s="202">
        <v>0</v>
      </c>
      <c r="U72" s="202">
        <v>24.61</v>
      </c>
      <c r="V72" s="202">
        <v>6.15</v>
      </c>
      <c r="W72" s="202">
        <v>13.29</v>
      </c>
      <c r="X72" s="202">
        <v>37.229999999999997</v>
      </c>
      <c r="Y72" s="202">
        <v>0</v>
      </c>
      <c r="Z72">
        <v>0</v>
      </c>
      <c r="AA72" s="202">
        <v>0</v>
      </c>
      <c r="AB72" s="202">
        <v>6.45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67.430000000000007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75.150000000000006</v>
      </c>
      <c r="AQ72" s="202">
        <v>26.68</v>
      </c>
      <c r="AR72" s="202">
        <v>1.7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371.18</v>
      </c>
      <c r="M73" s="202">
        <v>13.31</v>
      </c>
      <c r="N73" s="202">
        <v>35.130000000000003</v>
      </c>
      <c r="O73" s="202">
        <v>0</v>
      </c>
      <c r="P73" s="202">
        <v>39.49</v>
      </c>
      <c r="Q73" s="202">
        <v>6.08</v>
      </c>
      <c r="R73" s="202">
        <v>6.27</v>
      </c>
      <c r="S73" s="202">
        <v>7.81</v>
      </c>
      <c r="T73" s="202">
        <v>0</v>
      </c>
      <c r="U73" s="202">
        <v>24.61</v>
      </c>
      <c r="V73" s="202">
        <v>6.15</v>
      </c>
      <c r="W73" s="202">
        <v>13.29</v>
      </c>
      <c r="X73" s="202">
        <v>37.229999999999997</v>
      </c>
      <c r="Y73" s="202">
        <v>0</v>
      </c>
      <c r="Z73">
        <v>0</v>
      </c>
      <c r="AA73" s="202">
        <v>0</v>
      </c>
      <c r="AB73" s="202">
        <v>6.45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67.430000000000007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75.150000000000006</v>
      </c>
      <c r="AQ73" s="202">
        <v>26.68</v>
      </c>
      <c r="AR73" s="202">
        <v>0.72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371.18</v>
      </c>
      <c r="M74" s="202">
        <v>13.31</v>
      </c>
      <c r="N74" s="202">
        <v>35.130000000000003</v>
      </c>
      <c r="O74" s="202">
        <v>0</v>
      </c>
      <c r="P74" s="202">
        <v>39.49</v>
      </c>
      <c r="Q74" s="202">
        <v>6.08</v>
      </c>
      <c r="R74" s="202">
        <v>6.27</v>
      </c>
      <c r="S74" s="202">
        <v>7.81</v>
      </c>
      <c r="T74" s="202">
        <v>0</v>
      </c>
      <c r="U74" s="202">
        <v>24.61</v>
      </c>
      <c r="V74" s="202">
        <v>6.15</v>
      </c>
      <c r="W74" s="202">
        <v>13.29</v>
      </c>
      <c r="X74" s="202">
        <v>37.229999999999997</v>
      </c>
      <c r="Y74" s="202">
        <v>0</v>
      </c>
      <c r="Z74">
        <v>0</v>
      </c>
      <c r="AA74" s="202">
        <v>0</v>
      </c>
      <c r="AB74" s="202">
        <v>6.45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67.430000000000007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75.150000000000006</v>
      </c>
      <c r="AQ74" s="202">
        <v>26.68</v>
      </c>
      <c r="AR74" s="202">
        <v>0.4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371.18</v>
      </c>
      <c r="M75" s="202">
        <v>13.31</v>
      </c>
      <c r="N75" s="202">
        <v>35.130000000000003</v>
      </c>
      <c r="O75" s="202">
        <v>0</v>
      </c>
      <c r="P75" s="202">
        <v>39.49</v>
      </c>
      <c r="Q75" s="202">
        <v>6.08</v>
      </c>
      <c r="R75" s="202">
        <v>6.27</v>
      </c>
      <c r="S75" s="202">
        <v>7.81</v>
      </c>
      <c r="T75" s="202">
        <v>0</v>
      </c>
      <c r="U75" s="202">
        <v>24.61</v>
      </c>
      <c r="V75" s="202">
        <v>6.15</v>
      </c>
      <c r="W75" s="202">
        <v>13.29</v>
      </c>
      <c r="X75" s="202">
        <v>37.229999999999997</v>
      </c>
      <c r="Y75" s="202">
        <v>0</v>
      </c>
      <c r="Z75">
        <v>0</v>
      </c>
      <c r="AA75" s="202">
        <v>0</v>
      </c>
      <c r="AB75" s="202">
        <v>6.45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68.52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75.150000000000006</v>
      </c>
      <c r="AQ75" s="202">
        <v>26.68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371.18</v>
      </c>
      <c r="M76" s="202">
        <v>13.31</v>
      </c>
      <c r="N76" s="202">
        <v>35.130000000000003</v>
      </c>
      <c r="O76" s="202">
        <v>0</v>
      </c>
      <c r="P76" s="202">
        <v>39.49</v>
      </c>
      <c r="Q76" s="202">
        <v>6.08</v>
      </c>
      <c r="R76" s="202">
        <v>6.27</v>
      </c>
      <c r="S76" s="202">
        <v>7.81</v>
      </c>
      <c r="T76" s="202">
        <v>0</v>
      </c>
      <c r="U76" s="202">
        <v>24.61</v>
      </c>
      <c r="V76" s="202">
        <v>6.15</v>
      </c>
      <c r="W76" s="202">
        <v>13.29</v>
      </c>
      <c r="X76" s="202">
        <v>37.229999999999997</v>
      </c>
      <c r="Y76" s="202">
        <v>0</v>
      </c>
      <c r="Z76">
        <v>0</v>
      </c>
      <c r="AA76" s="202">
        <v>0</v>
      </c>
      <c r="AB76" s="202">
        <v>6.45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68.52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75.150000000000006</v>
      </c>
      <c r="AQ76" s="202">
        <v>26.68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371.18</v>
      </c>
      <c r="M77" s="202">
        <v>13.31</v>
      </c>
      <c r="N77" s="202">
        <v>35.130000000000003</v>
      </c>
      <c r="O77" s="202">
        <v>0</v>
      </c>
      <c r="P77" s="202">
        <v>39.49</v>
      </c>
      <c r="Q77" s="202">
        <v>5.41</v>
      </c>
      <c r="R77" s="202">
        <v>6.27</v>
      </c>
      <c r="S77" s="202">
        <v>7.81</v>
      </c>
      <c r="T77" s="202">
        <v>0</v>
      </c>
      <c r="U77" s="202">
        <v>24.61</v>
      </c>
      <c r="V77" s="202">
        <v>6.15</v>
      </c>
      <c r="W77" s="202">
        <v>13.29</v>
      </c>
      <c r="X77" s="202">
        <v>37.229999999999997</v>
      </c>
      <c r="Y77" s="202">
        <v>0</v>
      </c>
      <c r="Z77">
        <v>0</v>
      </c>
      <c r="AA77" s="202">
        <v>0</v>
      </c>
      <c r="AB77" s="202">
        <v>7.01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68.59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75.150000000000006</v>
      </c>
      <c r="AQ77" s="202">
        <v>21.3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371.18</v>
      </c>
      <c r="M78" s="202">
        <v>13.31</v>
      </c>
      <c r="N78" s="202">
        <v>35.130000000000003</v>
      </c>
      <c r="O78" s="202">
        <v>0</v>
      </c>
      <c r="P78" s="202">
        <v>39.49</v>
      </c>
      <c r="Q78" s="202">
        <v>4.9000000000000004</v>
      </c>
      <c r="R78" s="202">
        <v>6.27</v>
      </c>
      <c r="S78" s="202">
        <v>7.81</v>
      </c>
      <c r="T78" s="202">
        <v>0</v>
      </c>
      <c r="U78" s="202">
        <v>24.61</v>
      </c>
      <c r="V78" s="202">
        <v>6.15</v>
      </c>
      <c r="W78" s="202">
        <v>13.29</v>
      </c>
      <c r="X78" s="202">
        <v>37.229999999999997</v>
      </c>
      <c r="Y78" s="202">
        <v>0</v>
      </c>
      <c r="Z78">
        <v>0</v>
      </c>
      <c r="AA78" s="202">
        <v>0</v>
      </c>
      <c r="AB78" s="202">
        <v>7.01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68.59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75.150000000000006</v>
      </c>
      <c r="AQ78" s="202">
        <v>21.3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371.18</v>
      </c>
      <c r="M79" s="202">
        <v>13.31</v>
      </c>
      <c r="N79" s="202">
        <v>35.130000000000003</v>
      </c>
      <c r="O79" s="202">
        <v>0</v>
      </c>
      <c r="P79" s="202">
        <v>39.49</v>
      </c>
      <c r="Q79" s="202">
        <v>4.9000000000000004</v>
      </c>
      <c r="R79" s="202">
        <v>6.27</v>
      </c>
      <c r="S79" s="202">
        <v>7.81</v>
      </c>
      <c r="T79" s="202">
        <v>0</v>
      </c>
      <c r="U79" s="202">
        <v>24.61</v>
      </c>
      <c r="V79" s="202">
        <v>6.15</v>
      </c>
      <c r="W79" s="202">
        <v>13.29</v>
      </c>
      <c r="X79" s="202">
        <v>37.229999999999997</v>
      </c>
      <c r="Y79" s="202">
        <v>0</v>
      </c>
      <c r="Z79">
        <v>0</v>
      </c>
      <c r="AA79" s="202">
        <v>0</v>
      </c>
      <c r="AB79" s="202">
        <v>7.01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75.150000000000006</v>
      </c>
      <c r="AQ79" s="202">
        <v>21.3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371.18</v>
      </c>
      <c r="M80" s="202">
        <v>13.31</v>
      </c>
      <c r="N80" s="202">
        <v>35.130000000000003</v>
      </c>
      <c r="O80" s="202">
        <v>0</v>
      </c>
      <c r="P80" s="202">
        <v>39.49</v>
      </c>
      <c r="Q80" s="202">
        <v>4.9000000000000004</v>
      </c>
      <c r="R80" s="202">
        <v>6.27</v>
      </c>
      <c r="S80" s="202">
        <v>7.81</v>
      </c>
      <c r="T80" s="202">
        <v>0</v>
      </c>
      <c r="U80" s="202">
        <v>24.61</v>
      </c>
      <c r="V80" s="202">
        <v>6.15</v>
      </c>
      <c r="W80" s="202">
        <v>13.29</v>
      </c>
      <c r="X80" s="202">
        <v>37.229999999999997</v>
      </c>
      <c r="Y80" s="202">
        <v>0</v>
      </c>
      <c r="Z80">
        <v>0</v>
      </c>
      <c r="AA80" s="202">
        <v>0</v>
      </c>
      <c r="AB80" s="202">
        <v>7.01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75.150000000000006</v>
      </c>
      <c r="AQ80" s="202">
        <v>21.3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2.48</v>
      </c>
      <c r="L81" s="202">
        <v>371.18</v>
      </c>
      <c r="M81" s="202">
        <v>13.31</v>
      </c>
      <c r="N81" s="202">
        <v>35.130000000000003</v>
      </c>
      <c r="O81" s="202">
        <v>0</v>
      </c>
      <c r="P81" s="202">
        <v>39.49</v>
      </c>
      <c r="Q81" s="202">
        <v>4.9000000000000004</v>
      </c>
      <c r="R81" s="202">
        <v>6.27</v>
      </c>
      <c r="S81" s="202">
        <v>7.81</v>
      </c>
      <c r="T81" s="202">
        <v>0</v>
      </c>
      <c r="U81" s="202">
        <v>24.61</v>
      </c>
      <c r="V81" s="202">
        <v>6.15</v>
      </c>
      <c r="W81" s="202">
        <v>13.29</v>
      </c>
      <c r="X81" s="202">
        <v>37.229999999999997</v>
      </c>
      <c r="Y81" s="202">
        <v>0</v>
      </c>
      <c r="Z81">
        <v>0</v>
      </c>
      <c r="AA81" s="202">
        <v>0</v>
      </c>
      <c r="AB81" s="202">
        <v>7.01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52.39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75.150000000000006</v>
      </c>
      <c r="AQ81" s="202">
        <v>21.3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2.48</v>
      </c>
      <c r="L82" s="202">
        <v>371.18</v>
      </c>
      <c r="M82" s="202">
        <v>13.31</v>
      </c>
      <c r="N82" s="202">
        <v>35.130000000000003</v>
      </c>
      <c r="O82" s="202">
        <v>0</v>
      </c>
      <c r="P82" s="202">
        <v>39.49</v>
      </c>
      <c r="Q82" s="202">
        <v>4.9000000000000004</v>
      </c>
      <c r="R82" s="202">
        <v>6.27</v>
      </c>
      <c r="S82" s="202">
        <v>7.81</v>
      </c>
      <c r="T82" s="202">
        <v>0</v>
      </c>
      <c r="U82" s="202">
        <v>24.61</v>
      </c>
      <c r="V82" s="202">
        <v>6.15</v>
      </c>
      <c r="W82" s="202">
        <v>13.29</v>
      </c>
      <c r="X82" s="202">
        <v>37.229999999999997</v>
      </c>
      <c r="Y82" s="202">
        <v>0</v>
      </c>
      <c r="Z82">
        <v>0</v>
      </c>
      <c r="AA82" s="202">
        <v>0</v>
      </c>
      <c r="AB82" s="202">
        <v>7.58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52.39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75.150000000000006</v>
      </c>
      <c r="AQ82" s="202">
        <v>21.3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2.48</v>
      </c>
      <c r="L83" s="202">
        <v>313.33</v>
      </c>
      <c r="M83" s="202">
        <v>13.31</v>
      </c>
      <c r="N83" s="202">
        <v>35.130000000000003</v>
      </c>
      <c r="O83" s="202">
        <v>0</v>
      </c>
      <c r="P83" s="202">
        <v>39.49</v>
      </c>
      <c r="Q83" s="202">
        <v>3.33</v>
      </c>
      <c r="R83" s="202">
        <v>3.44</v>
      </c>
      <c r="S83" s="202">
        <v>4.49</v>
      </c>
      <c r="T83" s="202">
        <v>0</v>
      </c>
      <c r="U83" s="202">
        <v>24.61</v>
      </c>
      <c r="V83" s="202">
        <v>2.93</v>
      </c>
      <c r="W83" s="202">
        <v>13.29</v>
      </c>
      <c r="X83" s="202">
        <v>37.229999999999997</v>
      </c>
      <c r="Y83" s="202">
        <v>0</v>
      </c>
      <c r="Z83">
        <v>0</v>
      </c>
      <c r="AA83" s="202">
        <v>0</v>
      </c>
      <c r="AB83" s="202">
        <v>7.58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52.39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19.28</v>
      </c>
      <c r="AQ83" s="202">
        <v>19.510000000000002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2.48</v>
      </c>
      <c r="L84" s="202">
        <v>269.95</v>
      </c>
      <c r="M84" s="202">
        <v>13.31</v>
      </c>
      <c r="N84" s="202">
        <v>35.130000000000003</v>
      </c>
      <c r="O84" s="202">
        <v>0</v>
      </c>
      <c r="P84" s="202">
        <v>39.49</v>
      </c>
      <c r="Q84" s="202">
        <v>3.33</v>
      </c>
      <c r="R84" s="202">
        <v>3.44</v>
      </c>
      <c r="S84" s="202">
        <v>4.29</v>
      </c>
      <c r="T84" s="202">
        <v>0</v>
      </c>
      <c r="U84" s="202">
        <v>24.61</v>
      </c>
      <c r="V84" s="202">
        <v>6.15</v>
      </c>
      <c r="W84" s="202">
        <v>13.29</v>
      </c>
      <c r="X84" s="202">
        <v>37.229999999999997</v>
      </c>
      <c r="Y84" s="202">
        <v>0</v>
      </c>
      <c r="Z84">
        <v>0</v>
      </c>
      <c r="AA84" s="202">
        <v>0</v>
      </c>
      <c r="AB84" s="202">
        <v>7.58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52.39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38.56</v>
      </c>
      <c r="AQ84" s="202">
        <v>19.510000000000002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2.48</v>
      </c>
      <c r="L85" s="202">
        <v>212.1</v>
      </c>
      <c r="M85" s="202">
        <v>13.31</v>
      </c>
      <c r="N85" s="202">
        <v>35.130000000000003</v>
      </c>
      <c r="O85" s="202">
        <v>0</v>
      </c>
      <c r="P85" s="202">
        <v>41.04</v>
      </c>
      <c r="Q85" s="202">
        <v>3.09</v>
      </c>
      <c r="R85" s="202">
        <v>3.44</v>
      </c>
      <c r="S85" s="202">
        <v>4.29</v>
      </c>
      <c r="T85" s="202">
        <v>0</v>
      </c>
      <c r="U85" s="202">
        <v>24.61</v>
      </c>
      <c r="V85" s="202">
        <v>6.15</v>
      </c>
      <c r="W85" s="202">
        <v>13.29</v>
      </c>
      <c r="X85" s="202">
        <v>37.229999999999997</v>
      </c>
      <c r="Y85" s="202">
        <v>0</v>
      </c>
      <c r="Z85">
        <v>0</v>
      </c>
      <c r="AA85" s="202">
        <v>0</v>
      </c>
      <c r="AB85" s="202">
        <v>7.58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52.39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75.150000000000006</v>
      </c>
      <c r="AQ85" s="202">
        <v>21.3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2.48</v>
      </c>
      <c r="L86" s="202">
        <v>202.46</v>
      </c>
      <c r="M86" s="202">
        <v>13.31</v>
      </c>
      <c r="N86" s="202">
        <v>35.130000000000003</v>
      </c>
      <c r="O86" s="202">
        <v>0</v>
      </c>
      <c r="P86" s="202">
        <v>41.31</v>
      </c>
      <c r="Q86" s="202">
        <v>2.94</v>
      </c>
      <c r="R86" s="202">
        <v>3.44</v>
      </c>
      <c r="S86" s="202">
        <v>4.29</v>
      </c>
      <c r="T86" s="202">
        <v>0</v>
      </c>
      <c r="U86" s="202">
        <v>24.61</v>
      </c>
      <c r="V86" s="202">
        <v>6.15</v>
      </c>
      <c r="W86" s="202">
        <v>13.29</v>
      </c>
      <c r="X86" s="202">
        <v>37.229999999999997</v>
      </c>
      <c r="Y86" s="202">
        <v>0</v>
      </c>
      <c r="Z86">
        <v>0</v>
      </c>
      <c r="AA86" s="202">
        <v>0</v>
      </c>
      <c r="AB86" s="202">
        <v>7.58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52.39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75.150000000000006</v>
      </c>
      <c r="AQ86" s="202">
        <v>21.3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2.48</v>
      </c>
      <c r="L87" s="202">
        <v>202.46</v>
      </c>
      <c r="M87" s="202">
        <v>13.31</v>
      </c>
      <c r="N87" s="202">
        <v>35.130000000000003</v>
      </c>
      <c r="O87" s="202">
        <v>0</v>
      </c>
      <c r="P87" s="202">
        <v>41.31</v>
      </c>
      <c r="Q87" s="202">
        <v>3.33</v>
      </c>
      <c r="R87" s="202">
        <v>6.27</v>
      </c>
      <c r="S87" s="202">
        <v>7.81</v>
      </c>
      <c r="T87" s="202">
        <v>0</v>
      </c>
      <c r="U87" s="202">
        <v>24.61</v>
      </c>
      <c r="V87" s="202">
        <v>6.15</v>
      </c>
      <c r="W87" s="202">
        <v>13.29</v>
      </c>
      <c r="X87" s="202">
        <v>37.229999999999997</v>
      </c>
      <c r="Y87" s="202">
        <v>0</v>
      </c>
      <c r="Z87">
        <v>0</v>
      </c>
      <c r="AA87" s="202">
        <v>0</v>
      </c>
      <c r="AB87" s="202">
        <v>7.58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52.39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75.150000000000006</v>
      </c>
      <c r="AQ87" s="202">
        <v>21.3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2.48</v>
      </c>
      <c r="L88" s="202">
        <v>202.46</v>
      </c>
      <c r="M88" s="202">
        <v>13.31</v>
      </c>
      <c r="N88" s="202">
        <v>35.130000000000003</v>
      </c>
      <c r="O88" s="202">
        <v>0</v>
      </c>
      <c r="P88" s="202">
        <v>41.31</v>
      </c>
      <c r="Q88" s="202">
        <v>3.33</v>
      </c>
      <c r="R88" s="202">
        <v>6.27</v>
      </c>
      <c r="S88" s="202">
        <v>7.81</v>
      </c>
      <c r="T88" s="202">
        <v>0</v>
      </c>
      <c r="U88" s="202">
        <v>24.61</v>
      </c>
      <c r="V88" s="202">
        <v>6.15</v>
      </c>
      <c r="W88" s="202">
        <v>13.29</v>
      </c>
      <c r="X88" s="202">
        <v>37.229999999999997</v>
      </c>
      <c r="Y88" s="202">
        <v>0</v>
      </c>
      <c r="Z88">
        <v>0</v>
      </c>
      <c r="AA88" s="202">
        <v>0</v>
      </c>
      <c r="AB88" s="202">
        <v>7.58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52.39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75.150000000000006</v>
      </c>
      <c r="AQ88" s="202">
        <v>21.3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2.48</v>
      </c>
      <c r="L89" s="202">
        <v>202.46</v>
      </c>
      <c r="M89" s="202">
        <v>13.31</v>
      </c>
      <c r="N89" s="202">
        <v>35.130000000000003</v>
      </c>
      <c r="O89" s="202">
        <v>0</v>
      </c>
      <c r="P89" s="202">
        <v>41.31</v>
      </c>
      <c r="Q89" s="202">
        <v>3.33</v>
      </c>
      <c r="R89" s="202">
        <v>6.27</v>
      </c>
      <c r="S89" s="202">
        <v>7.81</v>
      </c>
      <c r="T89" s="202">
        <v>0</v>
      </c>
      <c r="U89" s="202">
        <v>24.61</v>
      </c>
      <c r="V89" s="202">
        <v>6.15</v>
      </c>
      <c r="W89" s="202">
        <v>13.29</v>
      </c>
      <c r="X89" s="202">
        <v>40.14</v>
      </c>
      <c r="Y89" s="202">
        <v>0</v>
      </c>
      <c r="Z89">
        <v>0</v>
      </c>
      <c r="AA89" s="202">
        <v>0</v>
      </c>
      <c r="AB89" s="202">
        <v>7.58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52.39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75.150000000000006</v>
      </c>
      <c r="AQ89" s="202">
        <v>21.3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2.48</v>
      </c>
      <c r="L90" s="202">
        <v>202.46</v>
      </c>
      <c r="M90" s="202">
        <v>13.31</v>
      </c>
      <c r="N90" s="202">
        <v>35.130000000000003</v>
      </c>
      <c r="O90" s="202">
        <v>0</v>
      </c>
      <c r="P90" s="202">
        <v>41.31</v>
      </c>
      <c r="Q90" s="202">
        <v>3.33</v>
      </c>
      <c r="R90" s="202">
        <v>6.27</v>
      </c>
      <c r="S90" s="202">
        <v>7.81</v>
      </c>
      <c r="T90" s="202">
        <v>0</v>
      </c>
      <c r="U90" s="202">
        <v>24.61</v>
      </c>
      <c r="V90" s="202">
        <v>6.15</v>
      </c>
      <c r="W90" s="202">
        <v>13.29</v>
      </c>
      <c r="X90" s="202">
        <v>41.57</v>
      </c>
      <c r="Y90" s="202">
        <v>0</v>
      </c>
      <c r="Z90">
        <v>0</v>
      </c>
      <c r="AA90" s="202">
        <v>0</v>
      </c>
      <c r="AB90" s="202">
        <v>7.58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52.39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75.150000000000006</v>
      </c>
      <c r="AQ90" s="202">
        <v>21.3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2.48</v>
      </c>
      <c r="L91" s="202">
        <v>202.46</v>
      </c>
      <c r="M91" s="202">
        <v>13.31</v>
      </c>
      <c r="N91" s="202">
        <v>35.130000000000003</v>
      </c>
      <c r="O91" s="202">
        <v>0</v>
      </c>
      <c r="P91" s="202">
        <v>41.31</v>
      </c>
      <c r="Q91" s="202">
        <v>3.33</v>
      </c>
      <c r="R91" s="202">
        <v>3.44</v>
      </c>
      <c r="S91" s="202">
        <v>4.41</v>
      </c>
      <c r="T91" s="202">
        <v>0</v>
      </c>
      <c r="U91" s="202">
        <v>24.61</v>
      </c>
      <c r="V91" s="202">
        <v>6.15</v>
      </c>
      <c r="W91" s="202">
        <v>13.29</v>
      </c>
      <c r="X91" s="202">
        <v>41.57</v>
      </c>
      <c r="Y91" s="202">
        <v>0</v>
      </c>
      <c r="Z91">
        <v>0</v>
      </c>
      <c r="AA91" s="202">
        <v>0</v>
      </c>
      <c r="AB91" s="202">
        <v>7.58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52.39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75.150000000000006</v>
      </c>
      <c r="AQ91" s="202">
        <v>24.2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2.48</v>
      </c>
      <c r="L92" s="202">
        <v>202.46</v>
      </c>
      <c r="M92" s="202">
        <v>13.31</v>
      </c>
      <c r="N92" s="202">
        <v>35.130000000000003</v>
      </c>
      <c r="O92" s="202">
        <v>0</v>
      </c>
      <c r="P92" s="202">
        <v>41.31</v>
      </c>
      <c r="Q92" s="202">
        <v>3.09</v>
      </c>
      <c r="R92" s="202">
        <v>3.44</v>
      </c>
      <c r="S92" s="202">
        <v>4.29</v>
      </c>
      <c r="T92" s="202">
        <v>0</v>
      </c>
      <c r="U92" s="202">
        <v>24.61</v>
      </c>
      <c r="V92" s="202">
        <v>6.15</v>
      </c>
      <c r="W92" s="202">
        <v>13.29</v>
      </c>
      <c r="X92" s="202">
        <v>41.57</v>
      </c>
      <c r="Y92" s="202">
        <v>0</v>
      </c>
      <c r="Z92">
        <v>0</v>
      </c>
      <c r="AA92" s="202">
        <v>0</v>
      </c>
      <c r="AB92" s="202">
        <v>8.15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52.39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75.150000000000006</v>
      </c>
      <c r="AQ92" s="202">
        <v>24.2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2.48</v>
      </c>
      <c r="L93" s="202">
        <v>202.46</v>
      </c>
      <c r="M93" s="202">
        <v>13.31</v>
      </c>
      <c r="N93" s="202">
        <v>35.130000000000003</v>
      </c>
      <c r="O93" s="202">
        <v>0</v>
      </c>
      <c r="P93" s="202">
        <v>41.31</v>
      </c>
      <c r="Q93" s="202">
        <v>2.94</v>
      </c>
      <c r="R93" s="202">
        <v>3.44</v>
      </c>
      <c r="S93" s="202">
        <v>4.29</v>
      </c>
      <c r="T93" s="202">
        <v>0</v>
      </c>
      <c r="U93" s="202">
        <v>24.61</v>
      </c>
      <c r="V93" s="202">
        <v>6.15</v>
      </c>
      <c r="W93" s="202">
        <v>13.29</v>
      </c>
      <c r="X93" s="202">
        <v>41.57</v>
      </c>
      <c r="Y93" s="202">
        <v>0</v>
      </c>
      <c r="Z93">
        <v>0</v>
      </c>
      <c r="AA93" s="202">
        <v>0</v>
      </c>
      <c r="AB93" s="202">
        <v>8.15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52.39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75.150000000000006</v>
      </c>
      <c r="AQ93" s="202">
        <v>24.2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2.48</v>
      </c>
      <c r="L94" s="202">
        <v>202.46</v>
      </c>
      <c r="M94" s="202">
        <v>13.31</v>
      </c>
      <c r="N94" s="202">
        <v>35.130000000000003</v>
      </c>
      <c r="O94" s="202">
        <v>0</v>
      </c>
      <c r="P94" s="202">
        <v>41.31</v>
      </c>
      <c r="Q94" s="202">
        <v>2.81</v>
      </c>
      <c r="R94" s="202">
        <v>3.44</v>
      </c>
      <c r="S94" s="202">
        <v>4.29</v>
      </c>
      <c r="T94" s="202">
        <v>0</v>
      </c>
      <c r="U94" s="202">
        <v>24.61</v>
      </c>
      <c r="V94" s="202">
        <v>6.15</v>
      </c>
      <c r="W94" s="202">
        <v>13.29</v>
      </c>
      <c r="X94" s="202">
        <v>41.57</v>
      </c>
      <c r="Y94" s="202">
        <v>0</v>
      </c>
      <c r="Z94">
        <v>0</v>
      </c>
      <c r="AA94" s="202">
        <v>0</v>
      </c>
      <c r="AB94" s="202">
        <v>8.15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52.39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75.150000000000006</v>
      </c>
      <c r="AQ94" s="202">
        <v>24.2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2.48</v>
      </c>
      <c r="L95" s="202">
        <v>202.46</v>
      </c>
      <c r="M95" s="202">
        <v>13.31</v>
      </c>
      <c r="N95" s="202">
        <v>35.130000000000003</v>
      </c>
      <c r="O95" s="202">
        <v>0</v>
      </c>
      <c r="P95" s="202">
        <v>41.31</v>
      </c>
      <c r="Q95" s="202">
        <v>2.81</v>
      </c>
      <c r="R95" s="202">
        <v>3.44</v>
      </c>
      <c r="S95" s="202">
        <v>4.29</v>
      </c>
      <c r="T95" s="202">
        <v>0</v>
      </c>
      <c r="U95" s="202">
        <v>24.61</v>
      </c>
      <c r="V95" s="202">
        <v>2.93</v>
      </c>
      <c r="W95" s="202">
        <v>13.29</v>
      </c>
      <c r="X95" s="202">
        <v>41.57</v>
      </c>
      <c r="Y95" s="202">
        <v>0</v>
      </c>
      <c r="Z95">
        <v>0</v>
      </c>
      <c r="AA95" s="202">
        <v>0</v>
      </c>
      <c r="AB95" s="202">
        <v>8.15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52.39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19.28</v>
      </c>
      <c r="AQ95" s="202">
        <v>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2.48</v>
      </c>
      <c r="L96" s="202">
        <v>202.46</v>
      </c>
      <c r="M96" s="202">
        <v>13.31</v>
      </c>
      <c r="N96" s="202">
        <v>35.130000000000003</v>
      </c>
      <c r="O96" s="202">
        <v>0</v>
      </c>
      <c r="P96" s="202">
        <v>41.31</v>
      </c>
      <c r="Q96" s="202">
        <v>2.81</v>
      </c>
      <c r="R96" s="202">
        <v>3.44</v>
      </c>
      <c r="S96" s="202">
        <v>4.29</v>
      </c>
      <c r="T96" s="202">
        <v>0</v>
      </c>
      <c r="U96" s="202">
        <v>24.61</v>
      </c>
      <c r="V96" s="202">
        <v>2.93</v>
      </c>
      <c r="W96" s="202">
        <v>13.29</v>
      </c>
      <c r="X96" s="202">
        <v>41.57</v>
      </c>
      <c r="Y96" s="202">
        <v>0</v>
      </c>
      <c r="Z96">
        <v>0</v>
      </c>
      <c r="AA96" s="202">
        <v>0</v>
      </c>
      <c r="AB96" s="202">
        <v>8.15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52.39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19.28</v>
      </c>
      <c r="AQ96" s="202">
        <v>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2.48</v>
      </c>
      <c r="L97" s="202">
        <v>202.46</v>
      </c>
      <c r="M97" s="202">
        <v>13.31</v>
      </c>
      <c r="N97" s="202">
        <v>35.130000000000003</v>
      </c>
      <c r="O97" s="202">
        <v>0</v>
      </c>
      <c r="P97" s="202">
        <v>41.31</v>
      </c>
      <c r="Q97" s="202">
        <v>2.81</v>
      </c>
      <c r="R97" s="202">
        <v>3.44</v>
      </c>
      <c r="S97" s="202">
        <v>4.29</v>
      </c>
      <c r="T97" s="202">
        <v>0</v>
      </c>
      <c r="U97" s="202">
        <v>24.61</v>
      </c>
      <c r="V97" s="202">
        <v>2.93</v>
      </c>
      <c r="W97" s="202">
        <v>13.29</v>
      </c>
      <c r="X97" s="202">
        <v>41.57</v>
      </c>
      <c r="Y97" s="202">
        <v>0</v>
      </c>
      <c r="Z97">
        <v>0</v>
      </c>
      <c r="AA97" s="202">
        <v>0</v>
      </c>
      <c r="AB97" s="202">
        <v>8.15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52.39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19.28</v>
      </c>
      <c r="AQ97" s="202">
        <v>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2.48</v>
      </c>
      <c r="L98" s="202">
        <v>202.46</v>
      </c>
      <c r="M98" s="202">
        <v>13.31</v>
      </c>
      <c r="N98" s="202">
        <v>35.130000000000003</v>
      </c>
      <c r="O98" s="202">
        <v>0</v>
      </c>
      <c r="P98" s="202">
        <v>41.31</v>
      </c>
      <c r="Q98" s="202">
        <v>2.81</v>
      </c>
      <c r="R98" s="202">
        <v>3.44</v>
      </c>
      <c r="S98" s="202">
        <v>4.29</v>
      </c>
      <c r="T98" s="202">
        <v>0</v>
      </c>
      <c r="U98" s="202">
        <v>24.61</v>
      </c>
      <c r="V98" s="202">
        <v>2.93</v>
      </c>
      <c r="W98" s="202">
        <v>13.29</v>
      </c>
      <c r="X98" s="202">
        <v>41.57</v>
      </c>
      <c r="Y98" s="202">
        <v>0</v>
      </c>
      <c r="Z98">
        <v>0</v>
      </c>
      <c r="AA98" s="202">
        <v>0</v>
      </c>
      <c r="AB98" s="202">
        <v>8.15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52.39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6.5624999999999961E-2</v>
      </c>
      <c r="L99">
        <f t="shared" si="0"/>
        <v>5.6493674999999968</v>
      </c>
      <c r="M99">
        <f t="shared" si="0"/>
        <v>0.52808999999999984</v>
      </c>
      <c r="N99">
        <f t="shared" si="0"/>
        <v>0.84312000000000187</v>
      </c>
      <c r="O99">
        <f t="shared" si="0"/>
        <v>0</v>
      </c>
      <c r="P99">
        <f t="shared" si="0"/>
        <v>0.97772249999999772</v>
      </c>
      <c r="Q99">
        <f t="shared" si="0"/>
        <v>8.6910000000000015E-2</v>
      </c>
      <c r="R99">
        <f t="shared" si="0"/>
        <v>9.814249999999991E-2</v>
      </c>
      <c r="S99">
        <f t="shared" si="0"/>
        <v>0.12240500000000004</v>
      </c>
      <c r="T99">
        <f t="shared" si="0"/>
        <v>0</v>
      </c>
      <c r="U99">
        <f t="shared" si="0"/>
        <v>0.59071999999999947</v>
      </c>
      <c r="V99">
        <f t="shared" si="0"/>
        <v>0.10028499999999996</v>
      </c>
      <c r="W99">
        <f t="shared" si="0"/>
        <v>0.32997749999999959</v>
      </c>
      <c r="X99">
        <f t="shared" si="0"/>
        <v>0.96820500000000043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0.17571750000000003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1.3686150000000035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0.95690000000000053</v>
      </c>
      <c r="AQ99">
        <f t="shared" si="0"/>
        <v>0.31055250000000001</v>
      </c>
      <c r="AR99">
        <f t="shared" si="0"/>
        <v>0.24962500000000018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1.49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1.49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1.49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1.49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22.28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22.28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22.28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22.28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22.64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22.64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22.67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22.67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0.47449500000000033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5.65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5.65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5.65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5.65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0.13987999999999987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28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28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28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28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28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28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28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28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29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29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29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29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29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29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29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29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29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29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29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29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29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29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29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28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28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28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28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28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28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28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28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28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27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27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27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27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27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27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26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26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26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26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26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26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26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26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26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26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26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25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25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25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25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25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25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25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25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25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25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26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310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26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310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26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310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26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310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26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26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27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27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27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27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27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28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28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28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28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28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28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28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28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28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28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29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29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29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29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29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29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29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0.66100000000000003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6.5650000000000004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9.15</v>
      </c>
      <c r="L3" s="202">
        <v>0.23</v>
      </c>
      <c r="M3" s="202">
        <v>2.29</v>
      </c>
      <c r="N3" s="202">
        <v>1.87</v>
      </c>
      <c r="O3" s="202">
        <v>0</v>
      </c>
      <c r="P3" s="202">
        <v>0.99</v>
      </c>
      <c r="Q3" s="202">
        <v>0.33</v>
      </c>
      <c r="R3" s="202">
        <v>0.16</v>
      </c>
      <c r="S3" s="202">
        <v>0.36</v>
      </c>
      <c r="T3" s="202">
        <v>0</v>
      </c>
      <c r="U3" s="202">
        <v>2.23</v>
      </c>
      <c r="V3" s="202">
        <v>0</v>
      </c>
      <c r="W3" s="202">
        <v>0.71</v>
      </c>
      <c r="X3" s="202">
        <v>2.34</v>
      </c>
      <c r="Y3" s="202">
        <v>0</v>
      </c>
      <c r="Z3" s="202">
        <v>4.4000000000000004</v>
      </c>
      <c r="AA3" s="202">
        <v>1.37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9.15</v>
      </c>
      <c r="L4" s="202">
        <v>0.23</v>
      </c>
      <c r="M4" s="202">
        <v>2.29</v>
      </c>
      <c r="N4" s="202">
        <v>1.87</v>
      </c>
      <c r="O4" s="202">
        <v>0</v>
      </c>
      <c r="P4" s="202">
        <v>0.99</v>
      </c>
      <c r="Q4" s="202">
        <v>0.33</v>
      </c>
      <c r="R4" s="202">
        <v>0.33</v>
      </c>
      <c r="S4" s="202">
        <v>0.42</v>
      </c>
      <c r="T4" s="202">
        <v>0</v>
      </c>
      <c r="U4" s="202">
        <v>2.23</v>
      </c>
      <c r="V4" s="202">
        <v>0.33</v>
      </c>
      <c r="W4" s="202">
        <v>0.71</v>
      </c>
      <c r="X4" s="202">
        <v>2.34</v>
      </c>
      <c r="Y4" s="202">
        <v>0</v>
      </c>
      <c r="Z4" s="202">
        <v>4.4000000000000004</v>
      </c>
      <c r="AA4" s="202">
        <v>1.37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9.15</v>
      </c>
      <c r="L5" s="202">
        <v>0.23</v>
      </c>
      <c r="M5" s="202">
        <v>2.29</v>
      </c>
      <c r="N5" s="202">
        <v>1.87</v>
      </c>
      <c r="O5" s="202">
        <v>0</v>
      </c>
      <c r="P5" s="202">
        <v>0.99</v>
      </c>
      <c r="Q5" s="202">
        <v>0.33</v>
      </c>
      <c r="R5" s="202">
        <v>0.33</v>
      </c>
      <c r="S5" s="202">
        <v>0.42</v>
      </c>
      <c r="T5" s="202">
        <v>0</v>
      </c>
      <c r="U5" s="202">
        <v>0</v>
      </c>
      <c r="V5" s="202">
        <v>0.33</v>
      </c>
      <c r="W5" s="202">
        <v>0.71</v>
      </c>
      <c r="X5" s="202">
        <v>0</v>
      </c>
      <c r="Y5" s="202">
        <v>0</v>
      </c>
      <c r="Z5" s="202">
        <v>4.4000000000000004</v>
      </c>
      <c r="AA5" s="202">
        <v>1.37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9.15</v>
      </c>
      <c r="L6" s="202">
        <v>0.23</v>
      </c>
      <c r="M6" s="202">
        <v>2.29</v>
      </c>
      <c r="N6" s="202">
        <v>1.87</v>
      </c>
      <c r="O6" s="202">
        <v>0</v>
      </c>
      <c r="P6" s="202">
        <v>0.99</v>
      </c>
      <c r="Q6" s="202">
        <v>0.33</v>
      </c>
      <c r="R6" s="202">
        <v>0.33</v>
      </c>
      <c r="S6" s="202">
        <v>0.42</v>
      </c>
      <c r="T6" s="202">
        <v>0</v>
      </c>
      <c r="U6" s="202">
        <v>0</v>
      </c>
      <c r="V6" s="202">
        <v>0.33</v>
      </c>
      <c r="W6" s="202">
        <v>0.71</v>
      </c>
      <c r="X6" s="202">
        <v>0</v>
      </c>
      <c r="Y6" s="202">
        <v>0</v>
      </c>
      <c r="Z6" s="202">
        <v>4.4000000000000004</v>
      </c>
      <c r="AA6" s="202">
        <v>1.37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9.15</v>
      </c>
      <c r="L7" s="202">
        <v>0.23</v>
      </c>
      <c r="M7" s="202">
        <v>2.29</v>
      </c>
      <c r="N7" s="202">
        <v>1.87</v>
      </c>
      <c r="O7" s="202">
        <v>8.09</v>
      </c>
      <c r="P7" s="202">
        <v>0.99</v>
      </c>
      <c r="Q7" s="202">
        <v>0.33</v>
      </c>
      <c r="R7" s="202">
        <v>0.33</v>
      </c>
      <c r="S7" s="202">
        <v>0.42</v>
      </c>
      <c r="T7" s="202">
        <v>0</v>
      </c>
      <c r="U7" s="202">
        <v>0</v>
      </c>
      <c r="V7" s="202">
        <v>0.33</v>
      </c>
      <c r="W7" s="202">
        <v>14.91</v>
      </c>
      <c r="X7" s="202">
        <v>45.44</v>
      </c>
      <c r="Y7" s="202">
        <v>0</v>
      </c>
      <c r="Z7" s="202">
        <v>4.4000000000000004</v>
      </c>
      <c r="AA7" s="202">
        <v>1.37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9.15</v>
      </c>
      <c r="L8" s="202">
        <v>0.23</v>
      </c>
      <c r="M8" s="202">
        <v>2.29</v>
      </c>
      <c r="N8" s="202">
        <v>1.87</v>
      </c>
      <c r="O8" s="202">
        <v>6.68</v>
      </c>
      <c r="P8" s="202">
        <v>0.99</v>
      </c>
      <c r="Q8" s="202">
        <v>0.33</v>
      </c>
      <c r="R8" s="202">
        <v>0.33</v>
      </c>
      <c r="S8" s="202">
        <v>0.42</v>
      </c>
      <c r="T8" s="202">
        <v>0</v>
      </c>
      <c r="U8" s="202">
        <v>0</v>
      </c>
      <c r="V8" s="202">
        <v>0.33</v>
      </c>
      <c r="W8" s="202">
        <v>14.91</v>
      </c>
      <c r="X8" s="202">
        <v>45.44</v>
      </c>
      <c r="Y8" s="202">
        <v>0</v>
      </c>
      <c r="Z8" s="202">
        <v>4.4000000000000004</v>
      </c>
      <c r="AA8" s="202">
        <v>1.37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9.15</v>
      </c>
      <c r="L9" s="202">
        <v>0.23</v>
      </c>
      <c r="M9" s="202">
        <v>2.29</v>
      </c>
      <c r="N9" s="202">
        <v>1.87</v>
      </c>
      <c r="O9" s="202">
        <v>5.26</v>
      </c>
      <c r="P9" s="202">
        <v>0.99</v>
      </c>
      <c r="Q9" s="202">
        <v>0.33</v>
      </c>
      <c r="R9" s="202">
        <v>0.33</v>
      </c>
      <c r="S9" s="202">
        <v>0.42</v>
      </c>
      <c r="T9" s="202">
        <v>0</v>
      </c>
      <c r="U9" s="202">
        <v>0</v>
      </c>
      <c r="V9" s="202">
        <v>0.33</v>
      </c>
      <c r="W9" s="202">
        <v>-21.41</v>
      </c>
      <c r="X9" s="202">
        <v>2.2000000000000002</v>
      </c>
      <c r="Y9" s="202">
        <v>0</v>
      </c>
      <c r="Z9" s="202">
        <v>4.4000000000000004</v>
      </c>
      <c r="AA9" s="202">
        <v>1.37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9.15</v>
      </c>
      <c r="L10" s="202">
        <v>0.23</v>
      </c>
      <c r="M10" s="202">
        <v>2.29</v>
      </c>
      <c r="N10" s="202">
        <v>1.87</v>
      </c>
      <c r="O10" s="202">
        <v>3.85</v>
      </c>
      <c r="P10" s="202">
        <v>0.99</v>
      </c>
      <c r="Q10" s="202">
        <v>0.33</v>
      </c>
      <c r="R10" s="202">
        <v>0.33</v>
      </c>
      <c r="S10" s="202">
        <v>0.42</v>
      </c>
      <c r="T10" s="202">
        <v>0</v>
      </c>
      <c r="U10" s="202">
        <v>0</v>
      </c>
      <c r="V10" s="202">
        <v>0.33</v>
      </c>
      <c r="W10" s="202">
        <v>-28.05</v>
      </c>
      <c r="X10" s="202">
        <v>2.2000000000000002</v>
      </c>
      <c r="Y10" s="202">
        <v>0</v>
      </c>
      <c r="Z10" s="202">
        <v>4.4000000000000004</v>
      </c>
      <c r="AA10" s="202">
        <v>1.37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9.15</v>
      </c>
      <c r="L11" s="202">
        <v>0.23</v>
      </c>
      <c r="M11" s="202">
        <v>2.29</v>
      </c>
      <c r="N11" s="202">
        <v>1.87</v>
      </c>
      <c r="O11" s="202">
        <v>6.61</v>
      </c>
      <c r="P11" s="202">
        <v>0.99</v>
      </c>
      <c r="Q11" s="202">
        <v>0.33</v>
      </c>
      <c r="R11" s="202">
        <v>0.33</v>
      </c>
      <c r="S11" s="202">
        <v>0.42</v>
      </c>
      <c r="T11" s="202">
        <v>0</v>
      </c>
      <c r="U11" s="202">
        <v>0</v>
      </c>
      <c r="V11" s="202">
        <v>0.33</v>
      </c>
      <c r="W11" s="202">
        <v>-28.05</v>
      </c>
      <c r="X11" s="202">
        <v>2.2000000000000002</v>
      </c>
      <c r="Y11" s="202">
        <v>0</v>
      </c>
      <c r="Z11" s="202">
        <v>4.4000000000000004</v>
      </c>
      <c r="AA11" s="202">
        <v>1.37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15.85</v>
      </c>
      <c r="AL11" s="202">
        <v>0</v>
      </c>
      <c r="AM11" s="202">
        <v>317.51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9.15</v>
      </c>
      <c r="L12" s="202">
        <v>0.23</v>
      </c>
      <c r="M12" s="202">
        <v>2.29</v>
      </c>
      <c r="N12" s="202">
        <v>1.87</v>
      </c>
      <c r="O12" s="202">
        <v>2.35</v>
      </c>
      <c r="P12" s="202">
        <v>0.99</v>
      </c>
      <c r="Q12" s="202">
        <v>0.33</v>
      </c>
      <c r="R12" s="202">
        <v>0.33</v>
      </c>
      <c r="S12" s="202">
        <v>0.42</v>
      </c>
      <c r="T12" s="202">
        <v>0</v>
      </c>
      <c r="U12" s="202">
        <v>0</v>
      </c>
      <c r="V12" s="202">
        <v>0.33</v>
      </c>
      <c r="W12" s="202">
        <v>-28.05</v>
      </c>
      <c r="X12" s="202">
        <v>2.2000000000000002</v>
      </c>
      <c r="Y12" s="202">
        <v>0</v>
      </c>
      <c r="Z12" s="202">
        <v>4.4000000000000004</v>
      </c>
      <c r="AA12" s="202">
        <v>1.37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9.15</v>
      </c>
      <c r="L13" s="202">
        <v>0.23</v>
      </c>
      <c r="M13" s="202">
        <v>2.29</v>
      </c>
      <c r="N13" s="202">
        <v>1.87</v>
      </c>
      <c r="O13" s="202">
        <v>2.4900000000000002</v>
      </c>
      <c r="P13" s="202">
        <v>0.99</v>
      </c>
      <c r="Q13" s="202">
        <v>0.33</v>
      </c>
      <c r="R13" s="202">
        <v>0.33</v>
      </c>
      <c r="S13" s="202">
        <v>0.42</v>
      </c>
      <c r="T13" s="202">
        <v>0</v>
      </c>
      <c r="U13" s="202">
        <v>0</v>
      </c>
      <c r="V13" s="202">
        <v>0.33</v>
      </c>
      <c r="W13" s="202">
        <v>-28.05</v>
      </c>
      <c r="X13" s="202">
        <v>2.2000000000000002</v>
      </c>
      <c r="Y13" s="202">
        <v>0</v>
      </c>
      <c r="Z13" s="202">
        <v>4.4000000000000004</v>
      </c>
      <c r="AA13" s="202">
        <v>1.37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9.15</v>
      </c>
      <c r="L14" s="202">
        <v>0.23</v>
      </c>
      <c r="M14" s="202">
        <v>2.29</v>
      </c>
      <c r="N14" s="202">
        <v>1.87</v>
      </c>
      <c r="O14" s="202">
        <v>1.83</v>
      </c>
      <c r="P14" s="202">
        <v>0.99</v>
      </c>
      <c r="Q14" s="202">
        <v>0.33</v>
      </c>
      <c r="R14" s="202">
        <v>0.33</v>
      </c>
      <c r="S14" s="202">
        <v>0.42</v>
      </c>
      <c r="T14" s="202">
        <v>0</v>
      </c>
      <c r="U14" s="202">
        <v>0</v>
      </c>
      <c r="V14" s="202">
        <v>0.33</v>
      </c>
      <c r="W14" s="202">
        <v>-28.05</v>
      </c>
      <c r="X14" s="202">
        <v>2.2000000000000002</v>
      </c>
      <c r="Y14" s="202">
        <v>0</v>
      </c>
      <c r="Z14" s="202">
        <v>4.4000000000000004</v>
      </c>
      <c r="AA14" s="202">
        <v>1.37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9.15</v>
      </c>
      <c r="L15" s="202">
        <v>0.23</v>
      </c>
      <c r="M15" s="202">
        <v>2.29</v>
      </c>
      <c r="N15" s="202">
        <v>1.87</v>
      </c>
      <c r="O15" s="202">
        <v>0</v>
      </c>
      <c r="P15" s="202">
        <v>0.99</v>
      </c>
      <c r="Q15" s="202">
        <v>0.33</v>
      </c>
      <c r="R15" s="202">
        <v>0.33</v>
      </c>
      <c r="S15" s="202">
        <v>0.42</v>
      </c>
      <c r="T15" s="202">
        <v>0</v>
      </c>
      <c r="U15" s="202">
        <v>0</v>
      </c>
      <c r="V15" s="202">
        <v>0.33</v>
      </c>
      <c r="W15" s="202">
        <v>-28.05</v>
      </c>
      <c r="X15" s="202">
        <v>2.2000000000000002</v>
      </c>
      <c r="Y15" s="202">
        <v>0</v>
      </c>
      <c r="Z15" s="202">
        <v>4.4000000000000004</v>
      </c>
      <c r="AA15" s="202">
        <v>1.37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9.15</v>
      </c>
      <c r="L16" s="202">
        <v>0.23</v>
      </c>
      <c r="M16" s="202">
        <v>2.29</v>
      </c>
      <c r="N16" s="202">
        <v>1.87</v>
      </c>
      <c r="O16" s="202">
        <v>0</v>
      </c>
      <c r="P16" s="202">
        <v>0.99</v>
      </c>
      <c r="Q16" s="202">
        <v>0.33</v>
      </c>
      <c r="R16" s="202">
        <v>0.33</v>
      </c>
      <c r="S16" s="202">
        <v>0.42</v>
      </c>
      <c r="T16" s="202">
        <v>0</v>
      </c>
      <c r="U16" s="202">
        <v>0</v>
      </c>
      <c r="V16" s="202">
        <v>0.33</v>
      </c>
      <c r="W16" s="202">
        <v>-28.05</v>
      </c>
      <c r="X16" s="202">
        <v>2.2000000000000002</v>
      </c>
      <c r="Y16" s="202">
        <v>0</v>
      </c>
      <c r="Z16" s="202">
        <v>4.4000000000000004</v>
      </c>
      <c r="AA16" s="202">
        <v>1.37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9.15</v>
      </c>
      <c r="L17" s="202">
        <v>0.23</v>
      </c>
      <c r="M17" s="202">
        <v>2.29</v>
      </c>
      <c r="N17" s="202">
        <v>1.87</v>
      </c>
      <c r="O17" s="202">
        <v>0</v>
      </c>
      <c r="P17" s="202">
        <v>0.99</v>
      </c>
      <c r="Q17" s="202">
        <v>0.33</v>
      </c>
      <c r="R17" s="202">
        <v>0.33</v>
      </c>
      <c r="S17" s="202">
        <v>0.42</v>
      </c>
      <c r="T17" s="202">
        <v>0</v>
      </c>
      <c r="U17" s="202">
        <v>0</v>
      </c>
      <c r="V17" s="202">
        <v>0.33</v>
      </c>
      <c r="W17" s="202">
        <v>-28.05</v>
      </c>
      <c r="X17" s="202">
        <v>2.2000000000000002</v>
      </c>
      <c r="Y17" s="202">
        <v>0</v>
      </c>
      <c r="Z17" s="202">
        <v>4.4000000000000004</v>
      </c>
      <c r="AA17" s="202">
        <v>1.37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9.15</v>
      </c>
      <c r="L18" s="202">
        <v>0.23</v>
      </c>
      <c r="M18" s="202">
        <v>2.29</v>
      </c>
      <c r="N18" s="202">
        <v>1.87</v>
      </c>
      <c r="O18" s="202">
        <v>0</v>
      </c>
      <c r="P18" s="202">
        <v>0.99</v>
      </c>
      <c r="Q18" s="202">
        <v>0.33</v>
      </c>
      <c r="R18" s="202">
        <v>0.33</v>
      </c>
      <c r="S18" s="202">
        <v>0.42</v>
      </c>
      <c r="T18" s="202">
        <v>0</v>
      </c>
      <c r="U18" s="202">
        <v>0</v>
      </c>
      <c r="V18" s="202">
        <v>0.33</v>
      </c>
      <c r="W18" s="202">
        <v>-28.05</v>
      </c>
      <c r="X18" s="202">
        <v>2.2000000000000002</v>
      </c>
      <c r="Y18" s="202">
        <v>0</v>
      </c>
      <c r="Z18" s="202">
        <v>4.4000000000000004</v>
      </c>
      <c r="AA18" s="202">
        <v>1.37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9.15</v>
      </c>
      <c r="L19" s="202">
        <v>0.23</v>
      </c>
      <c r="M19" s="202">
        <v>2.29</v>
      </c>
      <c r="N19" s="202">
        <v>1.87</v>
      </c>
      <c r="O19" s="202">
        <v>0</v>
      </c>
      <c r="P19" s="202">
        <v>0.99</v>
      </c>
      <c r="Q19" s="202">
        <v>0.33</v>
      </c>
      <c r="R19" s="202">
        <v>0.33</v>
      </c>
      <c r="S19" s="202">
        <v>0.42</v>
      </c>
      <c r="T19" s="202">
        <v>0</v>
      </c>
      <c r="U19" s="202">
        <v>0</v>
      </c>
      <c r="V19" s="202">
        <v>0.33</v>
      </c>
      <c r="W19" s="202">
        <v>-28.05</v>
      </c>
      <c r="X19" s="202">
        <v>2.2000000000000002</v>
      </c>
      <c r="Y19" s="202">
        <v>0</v>
      </c>
      <c r="Z19" s="202">
        <v>4.4000000000000004</v>
      </c>
      <c r="AA19" s="202">
        <v>1.37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9.15</v>
      </c>
      <c r="L20" s="202">
        <v>0.23</v>
      </c>
      <c r="M20" s="202">
        <v>2.29</v>
      </c>
      <c r="N20" s="202">
        <v>1.87</v>
      </c>
      <c r="O20" s="202">
        <v>0</v>
      </c>
      <c r="P20" s="202">
        <v>0.99</v>
      </c>
      <c r="Q20" s="202">
        <v>0.33</v>
      </c>
      <c r="R20" s="202">
        <v>0.33</v>
      </c>
      <c r="S20" s="202">
        <v>0.42</v>
      </c>
      <c r="T20" s="202">
        <v>0</v>
      </c>
      <c r="U20" s="202">
        <v>0</v>
      </c>
      <c r="V20" s="202">
        <v>0.33</v>
      </c>
      <c r="W20" s="202">
        <v>-28.05</v>
      </c>
      <c r="X20" s="202">
        <v>2.2000000000000002</v>
      </c>
      <c r="Y20" s="202">
        <v>0</v>
      </c>
      <c r="Z20" s="202">
        <v>4.4000000000000004</v>
      </c>
      <c r="AA20" s="202">
        <v>1.37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9.15</v>
      </c>
      <c r="L21" s="202">
        <v>0.23</v>
      </c>
      <c r="M21" s="202">
        <v>2.29</v>
      </c>
      <c r="N21" s="202">
        <v>1.87</v>
      </c>
      <c r="O21" s="202">
        <v>0</v>
      </c>
      <c r="P21" s="202">
        <v>0.99</v>
      </c>
      <c r="Q21" s="202">
        <v>0.33</v>
      </c>
      <c r="R21" s="202">
        <v>0.33</v>
      </c>
      <c r="S21" s="202">
        <v>0.42</v>
      </c>
      <c r="T21" s="202">
        <v>0</v>
      </c>
      <c r="U21" s="202">
        <v>0</v>
      </c>
      <c r="V21" s="202">
        <v>0.33</v>
      </c>
      <c r="W21" s="202">
        <v>-28.05</v>
      </c>
      <c r="X21" s="202">
        <v>2.2000000000000002</v>
      </c>
      <c r="Y21" s="202">
        <v>0</v>
      </c>
      <c r="Z21" s="202">
        <v>4.4000000000000004</v>
      </c>
      <c r="AA21" s="202">
        <v>1.37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9.15</v>
      </c>
      <c r="L22" s="202">
        <v>0.23</v>
      </c>
      <c r="M22" s="202">
        <v>2.29</v>
      </c>
      <c r="N22" s="202">
        <v>1.87</v>
      </c>
      <c r="O22" s="202">
        <v>0</v>
      </c>
      <c r="P22" s="202">
        <v>0.99</v>
      </c>
      <c r="Q22" s="202">
        <v>0.33</v>
      </c>
      <c r="R22" s="202">
        <v>0.33</v>
      </c>
      <c r="S22" s="202">
        <v>0.42</v>
      </c>
      <c r="T22" s="202">
        <v>0</v>
      </c>
      <c r="U22" s="202">
        <v>0</v>
      </c>
      <c r="V22" s="202">
        <v>0.33</v>
      </c>
      <c r="W22" s="202">
        <v>-28.05</v>
      </c>
      <c r="X22" s="202">
        <v>2.2000000000000002</v>
      </c>
      <c r="Y22" s="202">
        <v>0</v>
      </c>
      <c r="Z22" s="202">
        <v>4.4000000000000004</v>
      </c>
      <c r="AA22" s="202">
        <v>1.37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9.15</v>
      </c>
      <c r="L23" s="202">
        <v>0.23</v>
      </c>
      <c r="M23" s="202">
        <v>2.29</v>
      </c>
      <c r="N23" s="202">
        <v>1.87</v>
      </c>
      <c r="O23" s="202">
        <v>0</v>
      </c>
      <c r="P23" s="202">
        <v>0.99</v>
      </c>
      <c r="Q23" s="202">
        <v>0.33</v>
      </c>
      <c r="R23" s="202">
        <v>0.33</v>
      </c>
      <c r="S23" s="202">
        <v>0.42</v>
      </c>
      <c r="T23" s="202">
        <v>0</v>
      </c>
      <c r="U23" s="202">
        <v>0</v>
      </c>
      <c r="V23" s="202">
        <v>0.33</v>
      </c>
      <c r="W23" s="202">
        <v>0.71</v>
      </c>
      <c r="X23" s="202">
        <v>2.2000000000000002</v>
      </c>
      <c r="Y23" s="202">
        <v>0</v>
      </c>
      <c r="Z23" s="202">
        <v>4.4000000000000004</v>
      </c>
      <c r="AA23" s="202">
        <v>1.37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9.15</v>
      </c>
      <c r="L24" s="202">
        <v>0.23</v>
      </c>
      <c r="M24" s="202">
        <v>2.29</v>
      </c>
      <c r="N24" s="202">
        <v>1.87</v>
      </c>
      <c r="O24" s="202">
        <v>0</v>
      </c>
      <c r="P24" s="202">
        <v>0.99</v>
      </c>
      <c r="Q24" s="202">
        <v>0.33</v>
      </c>
      <c r="R24" s="202">
        <v>0.33</v>
      </c>
      <c r="S24" s="202">
        <v>0.42</v>
      </c>
      <c r="T24" s="202">
        <v>0</v>
      </c>
      <c r="U24" s="202">
        <v>0</v>
      </c>
      <c r="V24" s="202">
        <v>0.33</v>
      </c>
      <c r="W24" s="202">
        <v>0.71</v>
      </c>
      <c r="X24" s="202">
        <v>2.2000000000000002</v>
      </c>
      <c r="Y24" s="202">
        <v>0</v>
      </c>
      <c r="Z24" s="202">
        <v>4.4000000000000004</v>
      </c>
      <c r="AA24" s="202">
        <v>1.37</v>
      </c>
      <c r="AB24" s="202">
        <v>0</v>
      </c>
      <c r="AC24" s="202">
        <v>0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9.15</v>
      </c>
      <c r="L25" s="202">
        <v>0.23</v>
      </c>
      <c r="M25" s="202">
        <v>2.29</v>
      </c>
      <c r="N25" s="202">
        <v>1.87</v>
      </c>
      <c r="O25" s="202">
        <v>0</v>
      </c>
      <c r="P25" s="202">
        <v>0.99</v>
      </c>
      <c r="Q25" s="202">
        <v>0.33</v>
      </c>
      <c r="R25" s="202">
        <v>0.33</v>
      </c>
      <c r="S25" s="202">
        <v>0.42</v>
      </c>
      <c r="T25" s="202">
        <v>0</v>
      </c>
      <c r="U25" s="202">
        <v>0</v>
      </c>
      <c r="V25" s="202">
        <v>0.33</v>
      </c>
      <c r="W25" s="202">
        <v>0.92</v>
      </c>
      <c r="X25" s="202">
        <v>3.52</v>
      </c>
      <c r="Y25" s="202">
        <v>0</v>
      </c>
      <c r="Z25" s="202">
        <v>4.4000000000000004</v>
      </c>
      <c r="AA25" s="202">
        <v>1.37</v>
      </c>
      <c r="AB25" s="202">
        <v>0</v>
      </c>
      <c r="AC25" s="202">
        <v>0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9.15</v>
      </c>
      <c r="L26" s="202">
        <v>0.23</v>
      </c>
      <c r="M26" s="202">
        <v>2.29</v>
      </c>
      <c r="N26" s="202">
        <v>1.87</v>
      </c>
      <c r="O26" s="202">
        <v>0</v>
      </c>
      <c r="P26" s="202">
        <v>0.99</v>
      </c>
      <c r="Q26" s="202">
        <v>0.33</v>
      </c>
      <c r="R26" s="202">
        <v>0.33</v>
      </c>
      <c r="S26" s="202">
        <v>0.42</v>
      </c>
      <c r="T26" s="202">
        <v>0</v>
      </c>
      <c r="U26" s="202">
        <v>0</v>
      </c>
      <c r="V26" s="202">
        <v>0.33</v>
      </c>
      <c r="W26" s="202">
        <v>0.71</v>
      </c>
      <c r="X26" s="202">
        <v>2.6</v>
      </c>
      <c r="Y26" s="202">
        <v>0</v>
      </c>
      <c r="Z26" s="202">
        <v>4.4000000000000004</v>
      </c>
      <c r="AA26" s="202">
        <v>1.37</v>
      </c>
      <c r="AB26" s="202">
        <v>0</v>
      </c>
      <c r="AC26" s="202">
        <v>0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9.15</v>
      </c>
      <c r="L27" s="202">
        <v>0.61</v>
      </c>
      <c r="M27" s="202">
        <v>2.29</v>
      </c>
      <c r="N27" s="202">
        <v>1.87</v>
      </c>
      <c r="O27" s="202">
        <v>0</v>
      </c>
      <c r="P27" s="202">
        <v>0.99</v>
      </c>
      <c r="Q27" s="202">
        <v>0.33</v>
      </c>
      <c r="R27" s="202">
        <v>0.33</v>
      </c>
      <c r="S27" s="202">
        <v>0.42</v>
      </c>
      <c r="T27" s="202">
        <v>0</v>
      </c>
      <c r="U27" s="202">
        <v>0</v>
      </c>
      <c r="V27" s="202">
        <v>0.33</v>
      </c>
      <c r="W27" s="202">
        <v>0.71</v>
      </c>
      <c r="X27" s="202">
        <v>2.6</v>
      </c>
      <c r="Y27" s="202">
        <v>0</v>
      </c>
      <c r="Z27" s="202">
        <v>4.4000000000000004</v>
      </c>
      <c r="AA27" s="202">
        <v>1.37</v>
      </c>
      <c r="AB27" s="202">
        <v>0</v>
      </c>
      <c r="AC27" s="202">
        <v>0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9.15</v>
      </c>
      <c r="L28" s="202">
        <v>0.61</v>
      </c>
      <c r="M28" s="202">
        <v>2.29</v>
      </c>
      <c r="N28" s="202">
        <v>1.87</v>
      </c>
      <c r="O28" s="202">
        <v>0</v>
      </c>
      <c r="P28" s="202">
        <v>0.99</v>
      </c>
      <c r="Q28" s="202">
        <v>0.33</v>
      </c>
      <c r="R28" s="202">
        <v>0.33</v>
      </c>
      <c r="S28" s="202">
        <v>0.42</v>
      </c>
      <c r="T28" s="202">
        <v>0</v>
      </c>
      <c r="U28" s="202">
        <v>0</v>
      </c>
      <c r="V28" s="202">
        <v>0.33</v>
      </c>
      <c r="W28" s="202">
        <v>0.71</v>
      </c>
      <c r="X28" s="202">
        <v>2.6</v>
      </c>
      <c r="Y28" s="202">
        <v>0</v>
      </c>
      <c r="Z28" s="202">
        <v>4.4000000000000004</v>
      </c>
      <c r="AA28" s="202">
        <v>1.37</v>
      </c>
      <c r="AB28" s="202">
        <v>0</v>
      </c>
      <c r="AC28" s="202">
        <v>0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9.15</v>
      </c>
      <c r="L29" s="202">
        <v>0.77</v>
      </c>
      <c r="M29" s="202">
        <v>2.29</v>
      </c>
      <c r="N29" s="202">
        <v>1.87</v>
      </c>
      <c r="O29" s="202">
        <v>0</v>
      </c>
      <c r="P29" s="202">
        <v>0.99</v>
      </c>
      <c r="Q29" s="202">
        <v>0.33</v>
      </c>
      <c r="R29" s="202">
        <v>0.33</v>
      </c>
      <c r="S29" s="202">
        <v>0.42</v>
      </c>
      <c r="T29" s="202">
        <v>0</v>
      </c>
      <c r="U29" s="202">
        <v>0</v>
      </c>
      <c r="V29" s="202">
        <v>0.33</v>
      </c>
      <c r="W29" s="202">
        <v>0.71</v>
      </c>
      <c r="X29" s="202">
        <v>2.6</v>
      </c>
      <c r="Y29" s="202">
        <v>0</v>
      </c>
      <c r="Z29" s="202">
        <v>4.4000000000000004</v>
      </c>
      <c r="AA29" s="202">
        <v>1.37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9.15</v>
      </c>
      <c r="L30" s="202">
        <v>0.77</v>
      </c>
      <c r="M30" s="202">
        <v>2.29</v>
      </c>
      <c r="N30" s="202">
        <v>1.87</v>
      </c>
      <c r="O30" s="202">
        <v>0</v>
      </c>
      <c r="P30" s="202">
        <v>0.99</v>
      </c>
      <c r="Q30" s="202">
        <v>0.33</v>
      </c>
      <c r="R30" s="202">
        <v>0.33</v>
      </c>
      <c r="S30" s="202">
        <v>0.42</v>
      </c>
      <c r="T30" s="202">
        <v>0</v>
      </c>
      <c r="U30" s="202">
        <v>0</v>
      </c>
      <c r="V30" s="202">
        <v>0.33</v>
      </c>
      <c r="W30" s="202">
        <v>0.71</v>
      </c>
      <c r="X30" s="202">
        <v>2.6</v>
      </c>
      <c r="Y30" s="202">
        <v>0</v>
      </c>
      <c r="Z30" s="202">
        <v>4.4000000000000004</v>
      </c>
      <c r="AA30" s="202">
        <v>1.37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9.15</v>
      </c>
      <c r="L31" s="202">
        <v>0.94</v>
      </c>
      <c r="M31" s="202">
        <v>2.29</v>
      </c>
      <c r="N31" s="202">
        <v>1.87</v>
      </c>
      <c r="O31" s="202">
        <v>0</v>
      </c>
      <c r="P31" s="202">
        <v>0.99</v>
      </c>
      <c r="Q31" s="202">
        <v>0.33</v>
      </c>
      <c r="R31" s="202">
        <v>0.33</v>
      </c>
      <c r="S31" s="202">
        <v>0.42</v>
      </c>
      <c r="T31" s="202">
        <v>0</v>
      </c>
      <c r="U31" s="202">
        <v>0</v>
      </c>
      <c r="V31" s="202">
        <v>0.33</v>
      </c>
      <c r="W31" s="202">
        <v>0.71</v>
      </c>
      <c r="X31" s="202">
        <v>2.6</v>
      </c>
      <c r="Y31" s="202">
        <v>0</v>
      </c>
      <c r="Z31" s="202">
        <v>4.4000000000000004</v>
      </c>
      <c r="AA31" s="202">
        <v>1.37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9.15</v>
      </c>
      <c r="L32" s="202">
        <v>0.94</v>
      </c>
      <c r="M32" s="202">
        <v>2.29</v>
      </c>
      <c r="N32" s="202">
        <v>1.87</v>
      </c>
      <c r="O32" s="202">
        <v>0</v>
      </c>
      <c r="P32" s="202">
        <v>0.99</v>
      </c>
      <c r="Q32" s="202">
        <v>0.33</v>
      </c>
      <c r="R32" s="202">
        <v>0.33</v>
      </c>
      <c r="S32" s="202">
        <v>0.42</v>
      </c>
      <c r="T32" s="202">
        <v>0</v>
      </c>
      <c r="U32" s="202">
        <v>0</v>
      </c>
      <c r="V32" s="202">
        <v>0.33</v>
      </c>
      <c r="W32" s="202">
        <v>0.71</v>
      </c>
      <c r="X32" s="202">
        <v>2.6</v>
      </c>
      <c r="Y32" s="202">
        <v>0</v>
      </c>
      <c r="Z32" s="202">
        <v>4.4000000000000004</v>
      </c>
      <c r="AA32" s="202">
        <v>1.37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9.15</v>
      </c>
      <c r="L33" s="202">
        <v>1.1100000000000001</v>
      </c>
      <c r="M33" s="202">
        <v>2.29</v>
      </c>
      <c r="N33" s="202">
        <v>1.87</v>
      </c>
      <c r="O33" s="202">
        <v>0</v>
      </c>
      <c r="P33" s="202">
        <v>0.99</v>
      </c>
      <c r="Q33" s="202">
        <v>0.33</v>
      </c>
      <c r="R33" s="202">
        <v>0.33</v>
      </c>
      <c r="S33" s="202">
        <v>0.42</v>
      </c>
      <c r="T33" s="202">
        <v>0</v>
      </c>
      <c r="U33" s="202">
        <v>0</v>
      </c>
      <c r="V33" s="202">
        <v>0.33</v>
      </c>
      <c r="W33" s="202">
        <v>0.71</v>
      </c>
      <c r="X33" s="202">
        <v>2.6</v>
      </c>
      <c r="Y33" s="202">
        <v>0</v>
      </c>
      <c r="Z33" s="202">
        <v>4.4000000000000004</v>
      </c>
      <c r="AA33" s="202">
        <v>1.42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9.15</v>
      </c>
      <c r="L34" s="202">
        <v>1.1100000000000001</v>
      </c>
      <c r="M34" s="202">
        <v>2.29</v>
      </c>
      <c r="N34" s="202">
        <v>1.87</v>
      </c>
      <c r="O34" s="202">
        <v>0</v>
      </c>
      <c r="P34" s="202">
        <v>0.99</v>
      </c>
      <c r="Q34" s="202">
        <v>0.33</v>
      </c>
      <c r="R34" s="202">
        <v>0.33</v>
      </c>
      <c r="S34" s="202">
        <v>0.42</v>
      </c>
      <c r="T34" s="202">
        <v>0</v>
      </c>
      <c r="U34" s="202">
        <v>0</v>
      </c>
      <c r="V34" s="202">
        <v>0.33</v>
      </c>
      <c r="W34" s="202">
        <v>0.71</v>
      </c>
      <c r="X34" s="202">
        <v>2.6</v>
      </c>
      <c r="Y34" s="202">
        <v>0</v>
      </c>
      <c r="Z34" s="202">
        <v>4.4000000000000004</v>
      </c>
      <c r="AA34" s="202">
        <v>1.37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9.15</v>
      </c>
      <c r="L35" s="202">
        <v>0.26</v>
      </c>
      <c r="M35" s="202">
        <v>2.29</v>
      </c>
      <c r="N35" s="202">
        <v>1.87</v>
      </c>
      <c r="O35" s="202">
        <v>2.64</v>
      </c>
      <c r="P35" s="202">
        <v>0.99</v>
      </c>
      <c r="Q35" s="202">
        <v>0.33</v>
      </c>
      <c r="R35" s="202">
        <v>0.33</v>
      </c>
      <c r="S35" s="202">
        <v>0.42</v>
      </c>
      <c r="T35" s="202">
        <v>0</v>
      </c>
      <c r="U35" s="202">
        <v>0</v>
      </c>
      <c r="V35" s="202">
        <v>0.33</v>
      </c>
      <c r="W35" s="202">
        <v>0.71</v>
      </c>
      <c r="X35" s="202">
        <v>2.23</v>
      </c>
      <c r="Y35" s="202">
        <v>0</v>
      </c>
      <c r="Z35" s="202">
        <v>4.4000000000000004</v>
      </c>
      <c r="AA35" s="202">
        <v>1.37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9.15</v>
      </c>
      <c r="L36" s="202">
        <v>0.26</v>
      </c>
      <c r="M36" s="202">
        <v>2.29</v>
      </c>
      <c r="N36" s="202">
        <v>1.87</v>
      </c>
      <c r="O36" s="202">
        <v>2.64</v>
      </c>
      <c r="P36" s="202">
        <v>0.99</v>
      </c>
      <c r="Q36" s="202">
        <v>0.33</v>
      </c>
      <c r="R36" s="202">
        <v>0.33</v>
      </c>
      <c r="S36" s="202">
        <v>0.42</v>
      </c>
      <c r="T36" s="202">
        <v>0</v>
      </c>
      <c r="U36" s="202">
        <v>0</v>
      </c>
      <c r="V36" s="202">
        <v>0.33</v>
      </c>
      <c r="W36" s="202">
        <v>0.71</v>
      </c>
      <c r="X36" s="202">
        <v>2.23</v>
      </c>
      <c r="Y36" s="202">
        <v>0</v>
      </c>
      <c r="Z36" s="202">
        <v>4.4000000000000004</v>
      </c>
      <c r="AA36" s="202">
        <v>1.37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9.15</v>
      </c>
      <c r="L37" s="202">
        <v>0.28000000000000003</v>
      </c>
      <c r="M37" s="202">
        <v>2.29</v>
      </c>
      <c r="N37" s="202">
        <v>1.87</v>
      </c>
      <c r="O37" s="202">
        <v>0</v>
      </c>
      <c r="P37" s="202">
        <v>0.99</v>
      </c>
      <c r="Q37" s="202">
        <v>0.33</v>
      </c>
      <c r="R37" s="202">
        <v>0.33</v>
      </c>
      <c r="S37" s="202">
        <v>0.42</v>
      </c>
      <c r="T37" s="202">
        <v>0</v>
      </c>
      <c r="U37" s="202">
        <v>0</v>
      </c>
      <c r="V37" s="202">
        <v>0</v>
      </c>
      <c r="W37" s="202">
        <v>0.71</v>
      </c>
      <c r="X37" s="202">
        <v>2.23</v>
      </c>
      <c r="Y37" s="202">
        <v>0</v>
      </c>
      <c r="Z37" s="202">
        <v>4.4000000000000004</v>
      </c>
      <c r="AA37" s="202">
        <v>1.37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9.15</v>
      </c>
      <c r="L38" s="202">
        <v>0.28000000000000003</v>
      </c>
      <c r="M38" s="202">
        <v>2.29</v>
      </c>
      <c r="N38" s="202">
        <v>1.87</v>
      </c>
      <c r="O38" s="202">
        <v>0</v>
      </c>
      <c r="P38" s="202">
        <v>0.99</v>
      </c>
      <c r="Q38" s="202">
        <v>0.33</v>
      </c>
      <c r="R38" s="202">
        <v>0.33</v>
      </c>
      <c r="S38" s="202">
        <v>0.42</v>
      </c>
      <c r="T38" s="202">
        <v>0</v>
      </c>
      <c r="U38" s="202">
        <v>0</v>
      </c>
      <c r="V38" s="202">
        <v>0.33</v>
      </c>
      <c r="W38" s="202">
        <v>0.71</v>
      </c>
      <c r="X38" s="202">
        <v>2.23</v>
      </c>
      <c r="Y38" s="202">
        <v>0</v>
      </c>
      <c r="Z38" s="202">
        <v>4.4000000000000004</v>
      </c>
      <c r="AA38" s="202">
        <v>1.37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9.15</v>
      </c>
      <c r="L39" s="202">
        <v>0.28999999999999998</v>
      </c>
      <c r="M39" s="202">
        <v>2.29</v>
      </c>
      <c r="N39" s="202">
        <v>1.87</v>
      </c>
      <c r="O39" s="202">
        <v>2.64</v>
      </c>
      <c r="P39" s="202">
        <v>0.99</v>
      </c>
      <c r="Q39" s="202">
        <v>0.33</v>
      </c>
      <c r="R39" s="202">
        <v>0.33</v>
      </c>
      <c r="S39" s="202">
        <v>0.42</v>
      </c>
      <c r="T39" s="202">
        <v>0</v>
      </c>
      <c r="U39" s="202">
        <v>0</v>
      </c>
      <c r="V39" s="202">
        <v>0.33</v>
      </c>
      <c r="W39" s="202">
        <v>0.71</v>
      </c>
      <c r="X39" s="202">
        <v>2.23</v>
      </c>
      <c r="Y39" s="202">
        <v>0</v>
      </c>
      <c r="Z39" s="202">
        <v>4.4000000000000004</v>
      </c>
      <c r="AA39" s="202">
        <v>1.37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9.15</v>
      </c>
      <c r="L40" s="202">
        <v>0.28999999999999998</v>
      </c>
      <c r="M40" s="202">
        <v>2.29</v>
      </c>
      <c r="N40" s="202">
        <v>1.87</v>
      </c>
      <c r="O40" s="202">
        <v>2.64</v>
      </c>
      <c r="P40" s="202">
        <v>0.99</v>
      </c>
      <c r="Q40" s="202">
        <v>0.33</v>
      </c>
      <c r="R40" s="202">
        <v>0.33</v>
      </c>
      <c r="S40" s="202">
        <v>0.42</v>
      </c>
      <c r="T40" s="202">
        <v>0</v>
      </c>
      <c r="U40" s="202">
        <v>0</v>
      </c>
      <c r="V40" s="202">
        <v>0.33</v>
      </c>
      <c r="W40" s="202">
        <v>0.71</v>
      </c>
      <c r="X40" s="202">
        <v>2.23</v>
      </c>
      <c r="Y40" s="202">
        <v>0</v>
      </c>
      <c r="Z40" s="202">
        <v>4.4000000000000004</v>
      </c>
      <c r="AA40" s="202">
        <v>1.37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9.15</v>
      </c>
      <c r="L41" s="202">
        <v>0.28999999999999998</v>
      </c>
      <c r="M41" s="202">
        <v>2.29</v>
      </c>
      <c r="N41" s="202">
        <v>1.87</v>
      </c>
      <c r="O41" s="202">
        <v>2.64</v>
      </c>
      <c r="P41" s="202">
        <v>0.99</v>
      </c>
      <c r="Q41" s="202">
        <v>0.33</v>
      </c>
      <c r="R41" s="202">
        <v>0.33</v>
      </c>
      <c r="S41" s="202">
        <v>0.42</v>
      </c>
      <c r="T41" s="202">
        <v>0</v>
      </c>
      <c r="U41" s="202">
        <v>0</v>
      </c>
      <c r="V41" s="202">
        <v>0.33</v>
      </c>
      <c r="W41" s="202">
        <v>0.71</v>
      </c>
      <c r="X41" s="202">
        <v>2.23</v>
      </c>
      <c r="Y41" s="202">
        <v>0</v>
      </c>
      <c r="Z41" s="202">
        <v>4.4000000000000004</v>
      </c>
      <c r="AA41" s="202">
        <v>1.37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9.15</v>
      </c>
      <c r="L42" s="202">
        <v>0.3</v>
      </c>
      <c r="M42" s="202">
        <v>2.29</v>
      </c>
      <c r="N42" s="202">
        <v>1.87</v>
      </c>
      <c r="O42" s="202">
        <v>2.64</v>
      </c>
      <c r="P42" s="202">
        <v>0.99</v>
      </c>
      <c r="Q42" s="202">
        <v>0.33</v>
      </c>
      <c r="R42" s="202">
        <v>0.33</v>
      </c>
      <c r="S42" s="202">
        <v>0.42</v>
      </c>
      <c r="T42" s="202">
        <v>0</v>
      </c>
      <c r="U42" s="202">
        <v>0</v>
      </c>
      <c r="V42" s="202">
        <v>0.33</v>
      </c>
      <c r="W42" s="202">
        <v>0.71</v>
      </c>
      <c r="X42" s="202">
        <v>2.23</v>
      </c>
      <c r="Y42" s="202">
        <v>0</v>
      </c>
      <c r="Z42" s="202">
        <v>4.4000000000000004</v>
      </c>
      <c r="AA42" s="202">
        <v>1.37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9.15</v>
      </c>
      <c r="L43" s="202">
        <v>0.31</v>
      </c>
      <c r="M43" s="202">
        <v>2.29</v>
      </c>
      <c r="N43" s="202">
        <v>1.87</v>
      </c>
      <c r="O43" s="202">
        <v>2.64</v>
      </c>
      <c r="P43" s="202">
        <v>0.99</v>
      </c>
      <c r="Q43" s="202">
        <v>0.33</v>
      </c>
      <c r="R43" s="202">
        <v>0.33</v>
      </c>
      <c r="S43" s="202">
        <v>0.42</v>
      </c>
      <c r="T43" s="202">
        <v>0</v>
      </c>
      <c r="U43" s="202">
        <v>0</v>
      </c>
      <c r="V43" s="202">
        <v>0.33</v>
      </c>
      <c r="W43" s="202">
        <v>0.71</v>
      </c>
      <c r="X43" s="202">
        <v>2.23</v>
      </c>
      <c r="Y43" s="202">
        <v>0</v>
      </c>
      <c r="Z43" s="202">
        <v>4.4000000000000004</v>
      </c>
      <c r="AA43" s="202">
        <v>1.37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9.15</v>
      </c>
      <c r="L44" s="202">
        <v>0.32</v>
      </c>
      <c r="M44" s="202">
        <v>2.29</v>
      </c>
      <c r="N44" s="202">
        <v>1.87</v>
      </c>
      <c r="O44" s="202">
        <v>2.64</v>
      </c>
      <c r="P44" s="202">
        <v>0.99</v>
      </c>
      <c r="Q44" s="202">
        <v>0.33</v>
      </c>
      <c r="R44" s="202">
        <v>0.33</v>
      </c>
      <c r="S44" s="202">
        <v>0.42</v>
      </c>
      <c r="T44" s="202">
        <v>0</v>
      </c>
      <c r="U44" s="202">
        <v>0</v>
      </c>
      <c r="V44" s="202">
        <v>0.33</v>
      </c>
      <c r="W44" s="202">
        <v>0.71</v>
      </c>
      <c r="X44" s="202">
        <v>2.23</v>
      </c>
      <c r="Y44" s="202">
        <v>0</v>
      </c>
      <c r="Z44" s="202">
        <v>4.4000000000000004</v>
      </c>
      <c r="AA44" s="202">
        <v>1.37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9.15</v>
      </c>
      <c r="L45" s="202">
        <v>0.33</v>
      </c>
      <c r="M45" s="202">
        <v>2.29</v>
      </c>
      <c r="N45" s="202">
        <v>1.87</v>
      </c>
      <c r="O45" s="202">
        <v>2.64</v>
      </c>
      <c r="P45" s="202">
        <v>0.99</v>
      </c>
      <c r="Q45" s="202">
        <v>0.33</v>
      </c>
      <c r="R45" s="202">
        <v>0.33</v>
      </c>
      <c r="S45" s="202">
        <v>0.42</v>
      </c>
      <c r="T45" s="202">
        <v>0</v>
      </c>
      <c r="U45" s="202">
        <v>0</v>
      </c>
      <c r="V45" s="202">
        <v>0.33</v>
      </c>
      <c r="W45" s="202">
        <v>0.71</v>
      </c>
      <c r="X45" s="202">
        <v>2.23</v>
      </c>
      <c r="Y45" s="202">
        <v>0</v>
      </c>
      <c r="Z45" s="202">
        <v>4.4000000000000004</v>
      </c>
      <c r="AA45" s="202">
        <v>1.37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9.15</v>
      </c>
      <c r="L46" s="202">
        <v>0.34</v>
      </c>
      <c r="M46" s="202">
        <v>2.29</v>
      </c>
      <c r="N46" s="202">
        <v>1.87</v>
      </c>
      <c r="O46" s="202">
        <v>2.64</v>
      </c>
      <c r="P46" s="202">
        <v>0.99</v>
      </c>
      <c r="Q46" s="202">
        <v>0.33</v>
      </c>
      <c r="R46" s="202">
        <v>0.33</v>
      </c>
      <c r="S46" s="202">
        <v>0.42</v>
      </c>
      <c r="T46" s="202">
        <v>0</v>
      </c>
      <c r="U46" s="202">
        <v>0</v>
      </c>
      <c r="V46" s="202">
        <v>0.33</v>
      </c>
      <c r="W46" s="202">
        <v>0.71</v>
      </c>
      <c r="X46" s="202">
        <v>2.23</v>
      </c>
      <c r="Y46" s="202">
        <v>0</v>
      </c>
      <c r="Z46" s="202">
        <v>4.4000000000000004</v>
      </c>
      <c r="AA46" s="202">
        <v>1.37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30.77</v>
      </c>
      <c r="H47" s="202">
        <v>0</v>
      </c>
      <c r="I47" s="202">
        <v>9.6300000000000008</v>
      </c>
      <c r="J47" s="202">
        <v>29.36</v>
      </c>
      <c r="K47" s="202">
        <v>17.97</v>
      </c>
      <c r="L47" s="202">
        <v>0.34</v>
      </c>
      <c r="M47" s="202">
        <v>2.29</v>
      </c>
      <c r="N47" s="202">
        <v>1.87</v>
      </c>
      <c r="O47" s="202">
        <v>2.64</v>
      </c>
      <c r="P47" s="202">
        <v>0.99</v>
      </c>
      <c r="Q47" s="202">
        <v>0.33</v>
      </c>
      <c r="R47" s="202">
        <v>0.33</v>
      </c>
      <c r="S47" s="202">
        <v>0.42</v>
      </c>
      <c r="T47" s="202">
        <v>0</v>
      </c>
      <c r="U47" s="202">
        <v>0</v>
      </c>
      <c r="V47" s="202">
        <v>0.33</v>
      </c>
      <c r="W47" s="202">
        <v>0.71</v>
      </c>
      <c r="X47" s="202">
        <v>2.23</v>
      </c>
      <c r="Y47" s="202">
        <v>0</v>
      </c>
      <c r="Z47" s="202">
        <v>4.4000000000000004</v>
      </c>
      <c r="AA47" s="202">
        <v>1.37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30.77</v>
      </c>
      <c r="H48" s="202">
        <v>0</v>
      </c>
      <c r="I48" s="202">
        <v>9.6300000000000008</v>
      </c>
      <c r="J48" s="202">
        <v>29.36</v>
      </c>
      <c r="K48" s="202">
        <v>33.07</v>
      </c>
      <c r="L48" s="202">
        <v>0.34</v>
      </c>
      <c r="M48" s="202">
        <v>2.29</v>
      </c>
      <c r="N48" s="202">
        <v>1.87</v>
      </c>
      <c r="O48" s="202">
        <v>2.64</v>
      </c>
      <c r="P48" s="202">
        <v>0.99</v>
      </c>
      <c r="Q48" s="202">
        <v>0.33</v>
      </c>
      <c r="R48" s="202">
        <v>0.33</v>
      </c>
      <c r="S48" s="202">
        <v>0.42</v>
      </c>
      <c r="T48" s="202">
        <v>0</v>
      </c>
      <c r="U48" s="202">
        <v>0</v>
      </c>
      <c r="V48" s="202">
        <v>0.33</v>
      </c>
      <c r="W48" s="202">
        <v>0.71</v>
      </c>
      <c r="X48" s="202">
        <v>2.23</v>
      </c>
      <c r="Y48" s="202">
        <v>0</v>
      </c>
      <c r="Z48" s="202">
        <v>4.4000000000000004</v>
      </c>
      <c r="AA48" s="202">
        <v>1.37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30.77</v>
      </c>
      <c r="H49" s="202">
        <v>0</v>
      </c>
      <c r="I49" s="202">
        <v>9.6300000000000008</v>
      </c>
      <c r="J49" s="202">
        <v>29.36</v>
      </c>
      <c r="K49" s="202">
        <v>37.89</v>
      </c>
      <c r="L49" s="202">
        <v>0.34</v>
      </c>
      <c r="M49" s="202">
        <v>2.29</v>
      </c>
      <c r="N49" s="202">
        <v>1.87</v>
      </c>
      <c r="O49" s="202">
        <v>2.64</v>
      </c>
      <c r="P49" s="202">
        <v>0.99</v>
      </c>
      <c r="Q49" s="202">
        <v>0.33</v>
      </c>
      <c r="R49" s="202">
        <v>0.33</v>
      </c>
      <c r="S49" s="202">
        <v>0.42</v>
      </c>
      <c r="T49" s="202">
        <v>0</v>
      </c>
      <c r="U49" s="202">
        <v>0</v>
      </c>
      <c r="V49" s="202">
        <v>0.33</v>
      </c>
      <c r="W49" s="202">
        <v>0.71</v>
      </c>
      <c r="X49" s="202">
        <v>2.23</v>
      </c>
      <c r="Y49" s="202">
        <v>0</v>
      </c>
      <c r="Z49" s="202">
        <v>4.4000000000000004</v>
      </c>
      <c r="AA49" s="202">
        <v>1.37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30.77</v>
      </c>
      <c r="H50" s="202">
        <v>0</v>
      </c>
      <c r="I50" s="202">
        <v>9.6300000000000008</v>
      </c>
      <c r="J50" s="202">
        <v>29.36</v>
      </c>
      <c r="K50" s="202">
        <v>61.99</v>
      </c>
      <c r="L50" s="202">
        <v>0.34</v>
      </c>
      <c r="M50" s="202">
        <v>2.29</v>
      </c>
      <c r="N50" s="202">
        <v>1.87</v>
      </c>
      <c r="O50" s="202">
        <v>2.64</v>
      </c>
      <c r="P50" s="202">
        <v>0.99</v>
      </c>
      <c r="Q50" s="202">
        <v>0.33</v>
      </c>
      <c r="R50" s="202">
        <v>0.33</v>
      </c>
      <c r="S50" s="202">
        <v>0.42</v>
      </c>
      <c r="T50" s="202">
        <v>0</v>
      </c>
      <c r="U50" s="202">
        <v>0</v>
      </c>
      <c r="V50" s="202">
        <v>0.33</v>
      </c>
      <c r="W50" s="202">
        <v>0.71</v>
      </c>
      <c r="X50" s="202">
        <v>2.23</v>
      </c>
      <c r="Y50" s="202">
        <v>0</v>
      </c>
      <c r="Z50" s="202">
        <v>4.4000000000000004</v>
      </c>
      <c r="AA50" s="202">
        <v>1.37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30.77</v>
      </c>
      <c r="H51" s="202">
        <v>0</v>
      </c>
      <c r="I51" s="202">
        <v>9.6300000000000008</v>
      </c>
      <c r="J51" s="202">
        <v>28.88</v>
      </c>
      <c r="K51" s="202">
        <v>66.81</v>
      </c>
      <c r="L51" s="202">
        <v>0.34</v>
      </c>
      <c r="M51" s="202">
        <v>2.29</v>
      </c>
      <c r="N51" s="202">
        <v>1.87</v>
      </c>
      <c r="O51" s="202">
        <v>2.64</v>
      </c>
      <c r="P51" s="202">
        <v>0.99</v>
      </c>
      <c r="Q51" s="202">
        <v>0.33</v>
      </c>
      <c r="R51" s="202">
        <v>0.33</v>
      </c>
      <c r="S51" s="202">
        <v>0.42</v>
      </c>
      <c r="T51" s="202">
        <v>0</v>
      </c>
      <c r="U51" s="202">
        <v>0</v>
      </c>
      <c r="V51" s="202">
        <v>0.33</v>
      </c>
      <c r="W51" s="202">
        <v>0.71</v>
      </c>
      <c r="X51" s="202">
        <v>2.23</v>
      </c>
      <c r="Y51" s="202">
        <v>0</v>
      </c>
      <c r="Z51" s="202">
        <v>4.4000000000000004</v>
      </c>
      <c r="AA51" s="202">
        <v>1.37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30.77</v>
      </c>
      <c r="H52" s="202">
        <v>0</v>
      </c>
      <c r="I52" s="202">
        <v>9.6300000000000008</v>
      </c>
      <c r="J52" s="202">
        <v>28.88</v>
      </c>
      <c r="K52" s="202">
        <v>61.99</v>
      </c>
      <c r="L52" s="202">
        <v>0.34</v>
      </c>
      <c r="M52" s="202">
        <v>2.29</v>
      </c>
      <c r="N52" s="202">
        <v>1.87</v>
      </c>
      <c r="O52" s="202">
        <v>2.64</v>
      </c>
      <c r="P52" s="202">
        <v>0.99</v>
      </c>
      <c r="Q52" s="202">
        <v>0.33</v>
      </c>
      <c r="R52" s="202">
        <v>0.33</v>
      </c>
      <c r="S52" s="202">
        <v>0.42</v>
      </c>
      <c r="T52" s="202">
        <v>0</v>
      </c>
      <c r="U52" s="202">
        <v>0</v>
      </c>
      <c r="V52" s="202">
        <v>0.33</v>
      </c>
      <c r="W52" s="202">
        <v>0.71</v>
      </c>
      <c r="X52" s="202">
        <v>2.23</v>
      </c>
      <c r="Y52" s="202">
        <v>0</v>
      </c>
      <c r="Z52" s="202">
        <v>4.4000000000000004</v>
      </c>
      <c r="AA52" s="202">
        <v>1.37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30.77</v>
      </c>
      <c r="H53" s="202">
        <v>0</v>
      </c>
      <c r="I53" s="202">
        <v>9.6300000000000008</v>
      </c>
      <c r="J53" s="202">
        <v>28.88</v>
      </c>
      <c r="K53" s="202">
        <v>66.81</v>
      </c>
      <c r="L53" s="202">
        <v>0.34</v>
      </c>
      <c r="M53" s="202">
        <v>2.29</v>
      </c>
      <c r="N53" s="202">
        <v>1.87</v>
      </c>
      <c r="O53" s="202">
        <v>2.64</v>
      </c>
      <c r="P53" s="202">
        <v>0.99</v>
      </c>
      <c r="Q53" s="202">
        <v>0.33</v>
      </c>
      <c r="R53" s="202">
        <v>0.33</v>
      </c>
      <c r="S53" s="202">
        <v>0.42</v>
      </c>
      <c r="T53" s="202">
        <v>0</v>
      </c>
      <c r="U53" s="202">
        <v>0</v>
      </c>
      <c r="V53" s="202">
        <v>0.33</v>
      </c>
      <c r="W53" s="202">
        <v>0.71</v>
      </c>
      <c r="X53" s="202">
        <v>2.23</v>
      </c>
      <c r="Y53" s="202">
        <v>0</v>
      </c>
      <c r="Z53" s="202">
        <v>4.4000000000000004</v>
      </c>
      <c r="AA53" s="202">
        <v>1.37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30.77</v>
      </c>
      <c r="H54" s="202">
        <v>0</v>
      </c>
      <c r="I54" s="202">
        <v>9.6300000000000008</v>
      </c>
      <c r="J54" s="202">
        <v>28.88</v>
      </c>
      <c r="K54" s="202">
        <v>81.27</v>
      </c>
      <c r="L54" s="202">
        <v>0.34</v>
      </c>
      <c r="M54" s="202">
        <v>2.29</v>
      </c>
      <c r="N54" s="202">
        <v>1.87</v>
      </c>
      <c r="O54" s="202">
        <v>2.64</v>
      </c>
      <c r="P54" s="202">
        <v>0.99</v>
      </c>
      <c r="Q54" s="202">
        <v>0.33</v>
      </c>
      <c r="R54" s="202">
        <v>0.33</v>
      </c>
      <c r="S54" s="202">
        <v>0.42</v>
      </c>
      <c r="T54" s="202">
        <v>0</v>
      </c>
      <c r="U54" s="202">
        <v>0</v>
      </c>
      <c r="V54" s="202">
        <v>0.33</v>
      </c>
      <c r="W54" s="202">
        <v>0.71</v>
      </c>
      <c r="X54" s="202">
        <v>2.23</v>
      </c>
      <c r="Y54" s="202">
        <v>0</v>
      </c>
      <c r="Z54" s="202">
        <v>4.4000000000000004</v>
      </c>
      <c r="AA54" s="202">
        <v>1.37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30.77</v>
      </c>
      <c r="H55" s="202">
        <v>0</v>
      </c>
      <c r="I55" s="202">
        <v>9.6300000000000008</v>
      </c>
      <c r="J55" s="202">
        <v>28.88</v>
      </c>
      <c r="K55" s="202">
        <v>117.43</v>
      </c>
      <c r="L55" s="202">
        <v>4.62</v>
      </c>
      <c r="M55" s="202">
        <v>2.29</v>
      </c>
      <c r="N55" s="202">
        <v>1.87</v>
      </c>
      <c r="O55" s="202">
        <v>2.64</v>
      </c>
      <c r="P55" s="202">
        <v>0.95</v>
      </c>
      <c r="Q55" s="202">
        <v>0.33</v>
      </c>
      <c r="R55" s="202">
        <v>0.33</v>
      </c>
      <c r="S55" s="202">
        <v>0.42</v>
      </c>
      <c r="T55" s="202">
        <v>0</v>
      </c>
      <c r="U55" s="202">
        <v>0</v>
      </c>
      <c r="V55" s="202">
        <v>0.33</v>
      </c>
      <c r="W55" s="202">
        <v>0.71</v>
      </c>
      <c r="X55" s="202">
        <v>2.23</v>
      </c>
      <c r="Y55" s="202">
        <v>0</v>
      </c>
      <c r="Z55" s="202">
        <v>26.23</v>
      </c>
      <c r="AA55" s="202">
        <v>1.37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30.77</v>
      </c>
      <c r="H56" s="202">
        <v>0</v>
      </c>
      <c r="I56" s="202">
        <v>9.6300000000000008</v>
      </c>
      <c r="J56" s="202">
        <v>28.88</v>
      </c>
      <c r="K56" s="202">
        <v>117.43</v>
      </c>
      <c r="L56" s="202">
        <v>4.62</v>
      </c>
      <c r="M56" s="202">
        <v>2.29</v>
      </c>
      <c r="N56" s="202">
        <v>1.87</v>
      </c>
      <c r="O56" s="202">
        <v>2.64</v>
      </c>
      <c r="P56" s="202">
        <v>0.95</v>
      </c>
      <c r="Q56" s="202">
        <v>0.33</v>
      </c>
      <c r="R56" s="202">
        <v>0.33</v>
      </c>
      <c r="S56" s="202">
        <v>0.42</v>
      </c>
      <c r="T56" s="202">
        <v>0</v>
      </c>
      <c r="U56" s="202">
        <v>0</v>
      </c>
      <c r="V56" s="202">
        <v>0.33</v>
      </c>
      <c r="W56" s="202">
        <v>0.71</v>
      </c>
      <c r="X56" s="202">
        <v>2.23</v>
      </c>
      <c r="Y56" s="202">
        <v>0</v>
      </c>
      <c r="Z56" s="202">
        <v>64.790000000000006</v>
      </c>
      <c r="AA56" s="202">
        <v>1.37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30.77</v>
      </c>
      <c r="H57" s="202">
        <v>0</v>
      </c>
      <c r="I57" s="202">
        <v>9.6300000000000008</v>
      </c>
      <c r="J57" s="202">
        <v>28.88</v>
      </c>
      <c r="K57" s="202">
        <v>117.43</v>
      </c>
      <c r="L57" s="202">
        <v>4.62</v>
      </c>
      <c r="M57" s="202">
        <v>2.29</v>
      </c>
      <c r="N57" s="202">
        <v>1.87</v>
      </c>
      <c r="O57" s="202">
        <v>2.64</v>
      </c>
      <c r="P57" s="202">
        <v>0.95</v>
      </c>
      <c r="Q57" s="202">
        <v>0.33</v>
      </c>
      <c r="R57" s="202">
        <v>0.33</v>
      </c>
      <c r="S57" s="202">
        <v>0.42</v>
      </c>
      <c r="T57" s="202">
        <v>0</v>
      </c>
      <c r="U57" s="202">
        <v>0</v>
      </c>
      <c r="V57" s="202">
        <v>0.33</v>
      </c>
      <c r="W57" s="202">
        <v>0.71</v>
      </c>
      <c r="X57" s="202">
        <v>0</v>
      </c>
      <c r="Y57" s="202">
        <v>0</v>
      </c>
      <c r="Z57" s="202">
        <v>64.790000000000006</v>
      </c>
      <c r="AA57" s="202">
        <v>1.37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30.77</v>
      </c>
      <c r="H58" s="202">
        <v>0</v>
      </c>
      <c r="I58" s="202">
        <v>9.6300000000000008</v>
      </c>
      <c r="J58" s="202">
        <v>28.88</v>
      </c>
      <c r="K58" s="202">
        <v>117.43</v>
      </c>
      <c r="L58" s="202">
        <v>4.62</v>
      </c>
      <c r="M58" s="202">
        <v>2.29</v>
      </c>
      <c r="N58" s="202">
        <v>1.87</v>
      </c>
      <c r="O58" s="202">
        <v>2.64</v>
      </c>
      <c r="P58" s="202">
        <v>0.95</v>
      </c>
      <c r="Q58" s="202">
        <v>0.33</v>
      </c>
      <c r="R58" s="202">
        <v>0.33</v>
      </c>
      <c r="S58" s="202">
        <v>0.42</v>
      </c>
      <c r="T58" s="202">
        <v>0</v>
      </c>
      <c r="U58" s="202">
        <v>0</v>
      </c>
      <c r="V58" s="202">
        <v>0.33</v>
      </c>
      <c r="W58" s="202">
        <v>0.71</v>
      </c>
      <c r="X58" s="202">
        <v>0</v>
      </c>
      <c r="Y58" s="202">
        <v>0</v>
      </c>
      <c r="Z58" s="202">
        <v>26.23</v>
      </c>
      <c r="AA58" s="202">
        <v>1.37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30.77</v>
      </c>
      <c r="H59" s="202">
        <v>0</v>
      </c>
      <c r="I59" s="202">
        <v>9.6300000000000008</v>
      </c>
      <c r="J59" s="202">
        <v>28.88</v>
      </c>
      <c r="K59" s="202">
        <v>117.43</v>
      </c>
      <c r="L59" s="202">
        <v>4.62</v>
      </c>
      <c r="M59" s="202">
        <v>2.29</v>
      </c>
      <c r="N59" s="202">
        <v>1.87</v>
      </c>
      <c r="O59" s="202">
        <v>2.64</v>
      </c>
      <c r="P59" s="202">
        <v>0.95</v>
      </c>
      <c r="Q59" s="202">
        <v>0.33</v>
      </c>
      <c r="R59" s="202">
        <v>0.33</v>
      </c>
      <c r="S59" s="202">
        <v>0.42</v>
      </c>
      <c r="T59" s="202">
        <v>0</v>
      </c>
      <c r="U59" s="202">
        <v>0</v>
      </c>
      <c r="V59" s="202">
        <v>0.33</v>
      </c>
      <c r="W59" s="202">
        <v>0.71</v>
      </c>
      <c r="X59" s="202">
        <v>0</v>
      </c>
      <c r="Y59" s="202">
        <v>0</v>
      </c>
      <c r="Z59" s="202">
        <v>4.4000000000000004</v>
      </c>
      <c r="AA59" s="202">
        <v>1.37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30.77</v>
      </c>
      <c r="H60" s="202">
        <v>0</v>
      </c>
      <c r="I60" s="202">
        <v>9.6300000000000008</v>
      </c>
      <c r="J60" s="202">
        <v>28.88</v>
      </c>
      <c r="K60" s="202">
        <v>108.27</v>
      </c>
      <c r="L60" s="202">
        <v>0.34</v>
      </c>
      <c r="M60" s="202">
        <v>2.29</v>
      </c>
      <c r="N60" s="202">
        <v>1.87</v>
      </c>
      <c r="O60" s="202">
        <v>2.64</v>
      </c>
      <c r="P60" s="202">
        <v>0.95</v>
      </c>
      <c r="Q60" s="202">
        <v>0.33</v>
      </c>
      <c r="R60" s="202">
        <v>0.33</v>
      </c>
      <c r="S60" s="202">
        <v>0.42</v>
      </c>
      <c r="T60" s="202">
        <v>0</v>
      </c>
      <c r="U60" s="202">
        <v>0</v>
      </c>
      <c r="V60" s="202">
        <v>0.33</v>
      </c>
      <c r="W60" s="202">
        <v>0.71</v>
      </c>
      <c r="X60" s="202">
        <v>0</v>
      </c>
      <c r="Y60" s="202">
        <v>0</v>
      </c>
      <c r="Z60" s="202">
        <v>4.4000000000000004</v>
      </c>
      <c r="AA60" s="202">
        <v>1.37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30.77</v>
      </c>
      <c r="H61" s="202">
        <v>0</v>
      </c>
      <c r="I61" s="202">
        <v>9.6300000000000008</v>
      </c>
      <c r="J61" s="202">
        <v>28.88</v>
      </c>
      <c r="K61" s="202">
        <v>72.599999999999994</v>
      </c>
      <c r="L61" s="202">
        <v>0.34</v>
      </c>
      <c r="M61" s="202">
        <v>2.29</v>
      </c>
      <c r="N61" s="202">
        <v>1.87</v>
      </c>
      <c r="O61" s="202">
        <v>2.64</v>
      </c>
      <c r="P61" s="202">
        <v>0.95</v>
      </c>
      <c r="Q61" s="202">
        <v>0.33</v>
      </c>
      <c r="R61" s="202">
        <v>0.33</v>
      </c>
      <c r="S61" s="202">
        <v>0.42</v>
      </c>
      <c r="T61" s="202">
        <v>0</v>
      </c>
      <c r="U61" s="202">
        <v>0</v>
      </c>
      <c r="V61" s="202">
        <v>0.33</v>
      </c>
      <c r="W61" s="202">
        <v>0.71</v>
      </c>
      <c r="X61" s="202">
        <v>0</v>
      </c>
      <c r="Y61" s="202">
        <v>0</v>
      </c>
      <c r="Z61" s="202">
        <v>4.4000000000000004</v>
      </c>
      <c r="AA61" s="202">
        <v>1.37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30.77</v>
      </c>
      <c r="H62" s="202">
        <v>0</v>
      </c>
      <c r="I62" s="202">
        <v>9.6300000000000008</v>
      </c>
      <c r="J62" s="202">
        <v>28.88</v>
      </c>
      <c r="K62" s="202">
        <v>39.82</v>
      </c>
      <c r="L62" s="202">
        <v>0.34</v>
      </c>
      <c r="M62" s="202">
        <v>2.29</v>
      </c>
      <c r="N62" s="202">
        <v>1.87</v>
      </c>
      <c r="O62" s="202">
        <v>2.64</v>
      </c>
      <c r="P62" s="202">
        <v>0.95</v>
      </c>
      <c r="Q62" s="202">
        <v>0.33</v>
      </c>
      <c r="R62" s="202">
        <v>0.33</v>
      </c>
      <c r="S62" s="202">
        <v>0.42</v>
      </c>
      <c r="T62" s="202">
        <v>0</v>
      </c>
      <c r="U62" s="202">
        <v>0</v>
      </c>
      <c r="V62" s="202">
        <v>0.33</v>
      </c>
      <c r="W62" s="202">
        <v>0.71</v>
      </c>
      <c r="X62" s="202">
        <v>0</v>
      </c>
      <c r="Y62" s="202">
        <v>0</v>
      </c>
      <c r="Z62" s="202">
        <v>4.4000000000000004</v>
      </c>
      <c r="AA62" s="202">
        <v>1.37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30.77</v>
      </c>
      <c r="H63" s="202">
        <v>0</v>
      </c>
      <c r="I63" s="202">
        <v>9.6300000000000008</v>
      </c>
      <c r="J63" s="202">
        <v>28.88</v>
      </c>
      <c r="K63" s="202">
        <v>41.74</v>
      </c>
      <c r="L63" s="202">
        <v>0.34</v>
      </c>
      <c r="M63" s="202">
        <v>1.1200000000000001</v>
      </c>
      <c r="N63" s="202">
        <v>1.87</v>
      </c>
      <c r="O63" s="202">
        <v>2.64</v>
      </c>
      <c r="P63" s="202">
        <v>0.95</v>
      </c>
      <c r="Q63" s="202">
        <v>0.33</v>
      </c>
      <c r="R63" s="202">
        <v>0.33</v>
      </c>
      <c r="S63" s="202">
        <v>0.42</v>
      </c>
      <c r="T63" s="202">
        <v>0</v>
      </c>
      <c r="U63" s="202">
        <v>0</v>
      </c>
      <c r="V63" s="202">
        <v>0.33</v>
      </c>
      <c r="W63" s="202">
        <v>0.71</v>
      </c>
      <c r="X63" s="202">
        <v>0</v>
      </c>
      <c r="Y63" s="202">
        <v>0</v>
      </c>
      <c r="Z63" s="202">
        <v>4.4000000000000004</v>
      </c>
      <c r="AA63" s="202">
        <v>1.37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30.77</v>
      </c>
      <c r="H64" s="202">
        <v>0</v>
      </c>
      <c r="I64" s="202">
        <v>9.6300000000000008</v>
      </c>
      <c r="J64" s="202">
        <v>28.88</v>
      </c>
      <c r="K64" s="202">
        <v>40.78</v>
      </c>
      <c r="L64" s="202">
        <v>0.34</v>
      </c>
      <c r="M64" s="202">
        <v>1.1200000000000001</v>
      </c>
      <c r="N64" s="202">
        <v>1.87</v>
      </c>
      <c r="O64" s="202">
        <v>2.64</v>
      </c>
      <c r="P64" s="202">
        <v>0.95</v>
      </c>
      <c r="Q64" s="202">
        <v>0.33</v>
      </c>
      <c r="R64" s="202">
        <v>0.33</v>
      </c>
      <c r="S64" s="202">
        <v>0.42</v>
      </c>
      <c r="T64" s="202">
        <v>0</v>
      </c>
      <c r="U64" s="202">
        <v>0</v>
      </c>
      <c r="V64" s="202">
        <v>0.33</v>
      </c>
      <c r="W64" s="202">
        <v>0.71</v>
      </c>
      <c r="X64" s="202">
        <v>0</v>
      </c>
      <c r="Y64" s="202">
        <v>0</v>
      </c>
      <c r="Z64" s="202">
        <v>4.4000000000000004</v>
      </c>
      <c r="AA64" s="202">
        <v>1.37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30.77</v>
      </c>
      <c r="H65" s="202">
        <v>0</v>
      </c>
      <c r="I65" s="202">
        <v>9.6300000000000008</v>
      </c>
      <c r="J65" s="202">
        <v>28.88</v>
      </c>
      <c r="K65" s="202">
        <v>36.92</v>
      </c>
      <c r="L65" s="202">
        <v>0.34</v>
      </c>
      <c r="M65" s="202">
        <v>1.1200000000000001</v>
      </c>
      <c r="N65" s="202">
        <v>1.87</v>
      </c>
      <c r="O65" s="202">
        <v>2.64</v>
      </c>
      <c r="P65" s="202">
        <v>0.95</v>
      </c>
      <c r="Q65" s="202">
        <v>0.33</v>
      </c>
      <c r="R65" s="202">
        <v>0.34</v>
      </c>
      <c r="S65" s="202">
        <v>0.42</v>
      </c>
      <c r="T65" s="202">
        <v>0</v>
      </c>
      <c r="U65" s="202">
        <v>0</v>
      </c>
      <c r="V65" s="202">
        <v>0.33</v>
      </c>
      <c r="W65" s="202">
        <v>0.76</v>
      </c>
      <c r="X65" s="202">
        <v>1.99</v>
      </c>
      <c r="Y65" s="202">
        <v>0</v>
      </c>
      <c r="Z65" s="202">
        <v>4.4000000000000004</v>
      </c>
      <c r="AA65" s="202">
        <v>1.42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30.77</v>
      </c>
      <c r="H66" s="202">
        <v>0</v>
      </c>
      <c r="I66" s="202">
        <v>9.6300000000000008</v>
      </c>
      <c r="J66" s="202">
        <v>28.88</v>
      </c>
      <c r="K66" s="202">
        <v>29.21</v>
      </c>
      <c r="L66" s="202">
        <v>0.34</v>
      </c>
      <c r="M66" s="202">
        <v>1.1200000000000001</v>
      </c>
      <c r="N66" s="202">
        <v>1.87</v>
      </c>
      <c r="O66" s="202">
        <v>2.64</v>
      </c>
      <c r="P66" s="202">
        <v>0.95</v>
      </c>
      <c r="Q66" s="202">
        <v>0.33</v>
      </c>
      <c r="R66" s="202">
        <v>0.34</v>
      </c>
      <c r="S66" s="202">
        <v>0.42</v>
      </c>
      <c r="T66" s="202">
        <v>0</v>
      </c>
      <c r="U66" s="202">
        <v>0</v>
      </c>
      <c r="V66" s="202">
        <v>0.33</v>
      </c>
      <c r="W66" s="202">
        <v>0.71</v>
      </c>
      <c r="X66" s="202">
        <v>1.99</v>
      </c>
      <c r="Y66" s="202">
        <v>0</v>
      </c>
      <c r="Z66" s="202">
        <v>4.4000000000000004</v>
      </c>
      <c r="AA66" s="202">
        <v>1.42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30.77</v>
      </c>
      <c r="H67" s="202">
        <v>0</v>
      </c>
      <c r="I67" s="202">
        <v>9.6300000000000008</v>
      </c>
      <c r="J67" s="202">
        <v>28.88</v>
      </c>
      <c r="K67" s="202">
        <v>9.15</v>
      </c>
      <c r="L67" s="202">
        <v>0.34</v>
      </c>
      <c r="M67" s="202">
        <v>1.1200000000000001</v>
      </c>
      <c r="N67" s="202">
        <v>1.87</v>
      </c>
      <c r="O67" s="202">
        <v>2.64</v>
      </c>
      <c r="P67" s="202">
        <v>0.95</v>
      </c>
      <c r="Q67" s="202">
        <v>0.33</v>
      </c>
      <c r="R67" s="202">
        <v>0.34</v>
      </c>
      <c r="S67" s="202">
        <v>0.42</v>
      </c>
      <c r="T67" s="202">
        <v>0</v>
      </c>
      <c r="U67" s="202">
        <v>0</v>
      </c>
      <c r="V67" s="202">
        <v>0.41</v>
      </c>
      <c r="W67" s="202">
        <v>0.71</v>
      </c>
      <c r="X67" s="202">
        <v>1.99</v>
      </c>
      <c r="Y67" s="202">
        <v>0</v>
      </c>
      <c r="Z67" s="202">
        <v>4.4000000000000004</v>
      </c>
      <c r="AA67" s="202">
        <v>1.42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30.77</v>
      </c>
      <c r="H68" s="202">
        <v>0</v>
      </c>
      <c r="I68" s="202">
        <v>9.6300000000000008</v>
      </c>
      <c r="J68" s="202">
        <v>28.88</v>
      </c>
      <c r="K68" s="202">
        <v>9.15</v>
      </c>
      <c r="L68" s="202">
        <v>0.34</v>
      </c>
      <c r="M68" s="202">
        <v>1.1200000000000001</v>
      </c>
      <c r="N68" s="202">
        <v>1.87</v>
      </c>
      <c r="O68" s="202">
        <v>2.64</v>
      </c>
      <c r="P68" s="202">
        <v>0.95</v>
      </c>
      <c r="Q68" s="202">
        <v>0.33</v>
      </c>
      <c r="R68" s="202">
        <v>0.34</v>
      </c>
      <c r="S68" s="202">
        <v>0.42</v>
      </c>
      <c r="T68" s="202">
        <v>0</v>
      </c>
      <c r="U68" s="202">
        <v>0</v>
      </c>
      <c r="V68" s="202">
        <v>0.33</v>
      </c>
      <c r="W68" s="202">
        <v>0.71</v>
      </c>
      <c r="X68" s="202">
        <v>1.99</v>
      </c>
      <c r="Y68" s="202">
        <v>0</v>
      </c>
      <c r="Z68" s="202">
        <v>4.4000000000000004</v>
      </c>
      <c r="AA68" s="202">
        <v>1.42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30.77</v>
      </c>
      <c r="H69" s="202">
        <v>0</v>
      </c>
      <c r="I69" s="202">
        <v>9.6300000000000008</v>
      </c>
      <c r="J69" s="202">
        <v>28.88</v>
      </c>
      <c r="K69" s="202">
        <v>9.14</v>
      </c>
      <c r="L69" s="202">
        <v>0.34</v>
      </c>
      <c r="M69" s="202">
        <v>1.1200000000000001</v>
      </c>
      <c r="N69" s="202">
        <v>1.87</v>
      </c>
      <c r="O69" s="202">
        <v>2.64</v>
      </c>
      <c r="P69" s="202">
        <v>0.95</v>
      </c>
      <c r="Q69" s="202">
        <v>0.48</v>
      </c>
      <c r="R69" s="202">
        <v>0.34</v>
      </c>
      <c r="S69" s="202">
        <v>0.42</v>
      </c>
      <c r="T69" s="202">
        <v>0</v>
      </c>
      <c r="U69" s="202">
        <v>0</v>
      </c>
      <c r="V69" s="202">
        <v>0.33</v>
      </c>
      <c r="W69" s="202">
        <v>0.71</v>
      </c>
      <c r="X69" s="202">
        <v>1.99</v>
      </c>
      <c r="Y69" s="202">
        <v>0</v>
      </c>
      <c r="Z69" s="202">
        <v>4.4000000000000004</v>
      </c>
      <c r="AA69" s="202">
        <v>1.42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30.77</v>
      </c>
      <c r="H70" s="202">
        <v>0</v>
      </c>
      <c r="I70" s="202">
        <v>9.6300000000000008</v>
      </c>
      <c r="J70" s="202">
        <v>28.88</v>
      </c>
      <c r="K70" s="202">
        <v>9.14</v>
      </c>
      <c r="L70" s="202">
        <v>0.34</v>
      </c>
      <c r="M70" s="202">
        <v>1.1200000000000001</v>
      </c>
      <c r="N70" s="202">
        <v>1.87</v>
      </c>
      <c r="O70" s="202">
        <v>2.64</v>
      </c>
      <c r="P70" s="202">
        <v>0.95</v>
      </c>
      <c r="Q70" s="202">
        <v>0.33</v>
      </c>
      <c r="R70" s="202">
        <v>0.33</v>
      </c>
      <c r="S70" s="202">
        <v>0.42</v>
      </c>
      <c r="T70" s="202">
        <v>0</v>
      </c>
      <c r="U70" s="202">
        <v>0</v>
      </c>
      <c r="V70" s="202">
        <v>0.33</v>
      </c>
      <c r="W70" s="202">
        <v>0.71</v>
      </c>
      <c r="X70" s="202">
        <v>1.99</v>
      </c>
      <c r="Y70" s="202">
        <v>0</v>
      </c>
      <c r="Z70" s="202">
        <v>4.4000000000000004</v>
      </c>
      <c r="AA70" s="202">
        <v>1.42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30.77</v>
      </c>
      <c r="H71" s="202">
        <v>0</v>
      </c>
      <c r="I71" s="202">
        <v>9.6300000000000008</v>
      </c>
      <c r="J71" s="202">
        <v>28.88</v>
      </c>
      <c r="K71" s="202">
        <v>17.09</v>
      </c>
      <c r="L71" s="202">
        <v>0.34</v>
      </c>
      <c r="M71" s="202">
        <v>1.1200000000000001</v>
      </c>
      <c r="N71" s="202">
        <v>1.87</v>
      </c>
      <c r="O71" s="202">
        <v>2.64</v>
      </c>
      <c r="P71" s="202">
        <v>0.95</v>
      </c>
      <c r="Q71" s="202">
        <v>0.33</v>
      </c>
      <c r="R71" s="202">
        <v>0.33</v>
      </c>
      <c r="S71" s="202">
        <v>0.42</v>
      </c>
      <c r="T71" s="202">
        <v>0</v>
      </c>
      <c r="U71" s="202">
        <v>0</v>
      </c>
      <c r="V71" s="202">
        <v>0.33</v>
      </c>
      <c r="W71" s="202">
        <v>0.71</v>
      </c>
      <c r="X71" s="202">
        <v>1.99</v>
      </c>
      <c r="Y71" s="202">
        <v>0</v>
      </c>
      <c r="Z71" s="202">
        <v>4.4000000000000004</v>
      </c>
      <c r="AA71" s="202">
        <v>1.42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2.78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30.77</v>
      </c>
      <c r="H72" s="202">
        <v>0</v>
      </c>
      <c r="I72" s="202">
        <v>9.6300000000000008</v>
      </c>
      <c r="J72" s="202">
        <v>28.88</v>
      </c>
      <c r="K72" s="202">
        <v>9.15</v>
      </c>
      <c r="L72" s="202">
        <v>0.34</v>
      </c>
      <c r="M72" s="202">
        <v>1.1200000000000001</v>
      </c>
      <c r="N72" s="202">
        <v>1.87</v>
      </c>
      <c r="O72" s="202">
        <v>2.64</v>
      </c>
      <c r="P72" s="202">
        <v>0.95</v>
      </c>
      <c r="Q72" s="202">
        <v>0.33</v>
      </c>
      <c r="R72" s="202">
        <v>0.33</v>
      </c>
      <c r="S72" s="202">
        <v>0.42</v>
      </c>
      <c r="T72" s="202">
        <v>0</v>
      </c>
      <c r="U72" s="202">
        <v>0</v>
      </c>
      <c r="V72" s="202">
        <v>0.33</v>
      </c>
      <c r="W72" s="202">
        <v>0.71</v>
      </c>
      <c r="X72" s="202">
        <v>1.99</v>
      </c>
      <c r="Y72" s="202">
        <v>0</v>
      </c>
      <c r="Z72" s="202">
        <v>4.4000000000000004</v>
      </c>
      <c r="AA72" s="202">
        <v>1.42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2.78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30.77</v>
      </c>
      <c r="H73" s="202">
        <v>0</v>
      </c>
      <c r="I73" s="202">
        <v>9.6300000000000008</v>
      </c>
      <c r="J73" s="202">
        <v>28.88</v>
      </c>
      <c r="K73" s="202">
        <v>9.15</v>
      </c>
      <c r="L73" s="202">
        <v>0.34</v>
      </c>
      <c r="M73" s="202">
        <v>1.1200000000000001</v>
      </c>
      <c r="N73" s="202">
        <v>1.87</v>
      </c>
      <c r="O73" s="202">
        <v>2.64</v>
      </c>
      <c r="P73" s="202">
        <v>0.95</v>
      </c>
      <c r="Q73" s="202">
        <v>0.33</v>
      </c>
      <c r="R73" s="202">
        <v>0.33</v>
      </c>
      <c r="S73" s="202">
        <v>0.42</v>
      </c>
      <c r="T73" s="202">
        <v>0</v>
      </c>
      <c r="U73" s="202">
        <v>0</v>
      </c>
      <c r="V73" s="202">
        <v>0.33</v>
      </c>
      <c r="W73" s="202">
        <v>0.71</v>
      </c>
      <c r="X73" s="202">
        <v>1.99</v>
      </c>
      <c r="Y73" s="202">
        <v>0</v>
      </c>
      <c r="Z73" s="202">
        <v>4.4000000000000004</v>
      </c>
      <c r="AA73" s="202">
        <v>1.42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2.78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30.77</v>
      </c>
      <c r="H74" s="202">
        <v>0</v>
      </c>
      <c r="I74" s="202">
        <v>9.6300000000000008</v>
      </c>
      <c r="J74" s="202">
        <v>28.88</v>
      </c>
      <c r="K74" s="202">
        <v>9.15</v>
      </c>
      <c r="L74" s="202">
        <v>0.34</v>
      </c>
      <c r="M74" s="202">
        <v>1.1200000000000001</v>
      </c>
      <c r="N74" s="202">
        <v>1.87</v>
      </c>
      <c r="O74" s="202">
        <v>2.64</v>
      </c>
      <c r="P74" s="202">
        <v>0.95</v>
      </c>
      <c r="Q74" s="202">
        <v>0.33</v>
      </c>
      <c r="R74" s="202">
        <v>0.33</v>
      </c>
      <c r="S74" s="202">
        <v>0.42</v>
      </c>
      <c r="T74" s="202">
        <v>0</v>
      </c>
      <c r="U74" s="202">
        <v>0</v>
      </c>
      <c r="V74" s="202">
        <v>0.33</v>
      </c>
      <c r="W74" s="202">
        <v>0.71</v>
      </c>
      <c r="X74" s="202">
        <v>1.99</v>
      </c>
      <c r="Y74" s="202">
        <v>0</v>
      </c>
      <c r="Z74" s="202">
        <v>4.4000000000000004</v>
      </c>
      <c r="AA74" s="202">
        <v>1.42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2.78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30.77</v>
      </c>
      <c r="H75" s="202">
        <v>0</v>
      </c>
      <c r="I75" s="202">
        <v>9.6300000000000008</v>
      </c>
      <c r="J75" s="202">
        <v>28.88</v>
      </c>
      <c r="K75" s="202">
        <v>9.15</v>
      </c>
      <c r="L75" s="202">
        <v>0.34</v>
      </c>
      <c r="M75" s="202">
        <v>1.1200000000000001</v>
      </c>
      <c r="N75" s="202">
        <v>1.87</v>
      </c>
      <c r="O75" s="202">
        <v>2.64</v>
      </c>
      <c r="P75" s="202">
        <v>0.95</v>
      </c>
      <c r="Q75" s="202">
        <v>0.33</v>
      </c>
      <c r="R75" s="202">
        <v>0.33</v>
      </c>
      <c r="S75" s="202">
        <v>0.42</v>
      </c>
      <c r="T75" s="202">
        <v>0</v>
      </c>
      <c r="U75" s="202">
        <v>0</v>
      </c>
      <c r="V75" s="202">
        <v>0.33</v>
      </c>
      <c r="W75" s="202">
        <v>0.71</v>
      </c>
      <c r="X75" s="202">
        <v>1.99</v>
      </c>
      <c r="Y75" s="202">
        <v>0</v>
      </c>
      <c r="Z75" s="202">
        <v>4.4000000000000004</v>
      </c>
      <c r="AA75" s="202">
        <v>1.42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1.21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30.77</v>
      </c>
      <c r="H76" s="202">
        <v>0</v>
      </c>
      <c r="I76" s="202">
        <v>9.6300000000000008</v>
      </c>
      <c r="J76" s="202">
        <v>28.88</v>
      </c>
      <c r="K76" s="202">
        <v>9.15</v>
      </c>
      <c r="L76" s="202">
        <v>0.34</v>
      </c>
      <c r="M76" s="202">
        <v>1.1200000000000001</v>
      </c>
      <c r="N76" s="202">
        <v>1.87</v>
      </c>
      <c r="O76" s="202">
        <v>2.64</v>
      </c>
      <c r="P76" s="202">
        <v>0.95</v>
      </c>
      <c r="Q76" s="202">
        <v>0.33</v>
      </c>
      <c r="R76" s="202">
        <v>0.33</v>
      </c>
      <c r="S76" s="202">
        <v>0.42</v>
      </c>
      <c r="T76" s="202">
        <v>0</v>
      </c>
      <c r="U76" s="202">
        <v>0</v>
      </c>
      <c r="V76" s="202">
        <v>0.33</v>
      </c>
      <c r="W76" s="202">
        <v>0.71</v>
      </c>
      <c r="X76" s="202">
        <v>1.99</v>
      </c>
      <c r="Y76" s="202">
        <v>0</v>
      </c>
      <c r="Z76" s="202">
        <v>4.4000000000000004</v>
      </c>
      <c r="AA76" s="202">
        <v>1.42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1.21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30.77</v>
      </c>
      <c r="H77" s="202">
        <v>0</v>
      </c>
      <c r="I77" s="202">
        <v>9.6300000000000008</v>
      </c>
      <c r="J77" s="202">
        <v>28.88</v>
      </c>
      <c r="K77" s="202">
        <v>9.15</v>
      </c>
      <c r="L77" s="202">
        <v>0.34</v>
      </c>
      <c r="M77" s="202">
        <v>1.1200000000000001</v>
      </c>
      <c r="N77" s="202">
        <v>1.87</v>
      </c>
      <c r="O77" s="202">
        <v>2.64</v>
      </c>
      <c r="P77" s="202">
        <v>0.95</v>
      </c>
      <c r="Q77" s="202">
        <v>0.28999999999999998</v>
      </c>
      <c r="R77" s="202">
        <v>0.33</v>
      </c>
      <c r="S77" s="202">
        <v>0.42</v>
      </c>
      <c r="T77" s="202">
        <v>0</v>
      </c>
      <c r="U77" s="202">
        <v>0</v>
      </c>
      <c r="V77" s="202">
        <v>0.33</v>
      </c>
      <c r="W77" s="202">
        <v>0.71</v>
      </c>
      <c r="X77" s="202">
        <v>1.99</v>
      </c>
      <c r="Y77" s="202">
        <v>0</v>
      </c>
      <c r="Z77" s="202">
        <v>4.4000000000000004</v>
      </c>
      <c r="AA77" s="202">
        <v>1.1299999999999999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1.45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30.77</v>
      </c>
      <c r="H78" s="202">
        <v>0</v>
      </c>
      <c r="I78" s="202">
        <v>9.6300000000000008</v>
      </c>
      <c r="J78" s="202">
        <v>28.88</v>
      </c>
      <c r="K78" s="202">
        <v>9.15</v>
      </c>
      <c r="L78" s="202">
        <v>0.34</v>
      </c>
      <c r="M78" s="202">
        <v>1.1200000000000001</v>
      </c>
      <c r="N78" s="202">
        <v>1.87</v>
      </c>
      <c r="O78" s="202">
        <v>2.64</v>
      </c>
      <c r="P78" s="202">
        <v>0.95</v>
      </c>
      <c r="Q78" s="202">
        <v>0.26</v>
      </c>
      <c r="R78" s="202">
        <v>0.33</v>
      </c>
      <c r="S78" s="202">
        <v>0.42</v>
      </c>
      <c r="T78" s="202">
        <v>0</v>
      </c>
      <c r="U78" s="202">
        <v>0</v>
      </c>
      <c r="V78" s="202">
        <v>0.33</v>
      </c>
      <c r="W78" s="202">
        <v>0.71</v>
      </c>
      <c r="X78" s="202">
        <v>1.99</v>
      </c>
      <c r="Y78" s="202">
        <v>0</v>
      </c>
      <c r="Z78" s="202">
        <v>4.4000000000000004</v>
      </c>
      <c r="AA78" s="202">
        <v>1.1299999999999999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1.45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30.77</v>
      </c>
      <c r="H79" s="202">
        <v>0</v>
      </c>
      <c r="I79" s="202">
        <v>9.6300000000000008</v>
      </c>
      <c r="J79" s="202">
        <v>28.88</v>
      </c>
      <c r="K79" s="202">
        <v>9.15</v>
      </c>
      <c r="L79" s="202">
        <v>0.34</v>
      </c>
      <c r="M79" s="202">
        <v>1.1200000000000001</v>
      </c>
      <c r="N79" s="202">
        <v>1.87</v>
      </c>
      <c r="O79" s="202">
        <v>2.64</v>
      </c>
      <c r="P79" s="202">
        <v>0.95</v>
      </c>
      <c r="Q79" s="202">
        <v>0.26</v>
      </c>
      <c r="R79" s="202">
        <v>0.33</v>
      </c>
      <c r="S79" s="202">
        <v>0.42</v>
      </c>
      <c r="T79" s="202">
        <v>0</v>
      </c>
      <c r="U79" s="202">
        <v>0</v>
      </c>
      <c r="V79" s="202">
        <v>0.33</v>
      </c>
      <c r="W79" s="202">
        <v>0.71</v>
      </c>
      <c r="X79" s="202">
        <v>1.99</v>
      </c>
      <c r="Y79" s="202">
        <v>0</v>
      </c>
      <c r="Z79" s="202">
        <v>4.4000000000000004</v>
      </c>
      <c r="AA79" s="202">
        <v>1.1299999999999999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30.77</v>
      </c>
      <c r="H80" s="202">
        <v>0</v>
      </c>
      <c r="I80" s="202">
        <v>9.6300000000000008</v>
      </c>
      <c r="J80" s="202">
        <v>28.88</v>
      </c>
      <c r="K80" s="202">
        <v>9.15</v>
      </c>
      <c r="L80" s="202">
        <v>0.34</v>
      </c>
      <c r="M80" s="202">
        <v>1.1200000000000001</v>
      </c>
      <c r="N80" s="202">
        <v>1.87</v>
      </c>
      <c r="O80" s="202">
        <v>2.64</v>
      </c>
      <c r="P80" s="202">
        <v>0.95</v>
      </c>
      <c r="Q80" s="202">
        <v>0.26</v>
      </c>
      <c r="R80" s="202">
        <v>0.33</v>
      </c>
      <c r="S80" s="202">
        <v>0.42</v>
      </c>
      <c r="T80" s="202">
        <v>0</v>
      </c>
      <c r="U80" s="202">
        <v>0</v>
      </c>
      <c r="V80" s="202">
        <v>0.33</v>
      </c>
      <c r="W80" s="202">
        <v>0.71</v>
      </c>
      <c r="X80" s="202">
        <v>1.99</v>
      </c>
      <c r="Y80" s="202">
        <v>0</v>
      </c>
      <c r="Z80" s="202">
        <v>4.4000000000000004</v>
      </c>
      <c r="AA80" s="202">
        <v>1.1299999999999999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30.77</v>
      </c>
      <c r="H81" s="202">
        <v>0</v>
      </c>
      <c r="I81" s="202">
        <v>9.6300000000000008</v>
      </c>
      <c r="J81" s="202">
        <v>28.88</v>
      </c>
      <c r="K81" s="202">
        <v>9.15</v>
      </c>
      <c r="L81" s="202">
        <v>0.34</v>
      </c>
      <c r="M81" s="202">
        <v>1.1200000000000001</v>
      </c>
      <c r="N81" s="202">
        <v>1.87</v>
      </c>
      <c r="O81" s="202">
        <v>2.64</v>
      </c>
      <c r="P81" s="202">
        <v>0.95</v>
      </c>
      <c r="Q81" s="202">
        <v>0.26</v>
      </c>
      <c r="R81" s="202">
        <v>0.33</v>
      </c>
      <c r="S81" s="202">
        <v>0.42</v>
      </c>
      <c r="T81" s="202">
        <v>0</v>
      </c>
      <c r="U81" s="202">
        <v>0</v>
      </c>
      <c r="V81" s="202">
        <v>0.33</v>
      </c>
      <c r="W81" s="202">
        <v>0.71</v>
      </c>
      <c r="X81" s="202">
        <v>1.99</v>
      </c>
      <c r="Y81" s="202">
        <v>0</v>
      </c>
      <c r="Z81" s="202">
        <v>4.4000000000000004</v>
      </c>
      <c r="AA81" s="202">
        <v>1.1299999999999999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30.77</v>
      </c>
      <c r="H82" s="202">
        <v>0</v>
      </c>
      <c r="I82" s="202">
        <v>9.6300000000000008</v>
      </c>
      <c r="J82" s="202">
        <v>28.88</v>
      </c>
      <c r="K82" s="202">
        <v>9.15</v>
      </c>
      <c r="L82" s="202">
        <v>0.34</v>
      </c>
      <c r="M82" s="202">
        <v>1.1200000000000001</v>
      </c>
      <c r="N82" s="202">
        <v>1.87</v>
      </c>
      <c r="O82" s="202">
        <v>2.64</v>
      </c>
      <c r="P82" s="202">
        <v>0.95</v>
      </c>
      <c r="Q82" s="202">
        <v>0.26</v>
      </c>
      <c r="R82" s="202">
        <v>0.33</v>
      </c>
      <c r="S82" s="202">
        <v>0.42</v>
      </c>
      <c r="T82" s="202">
        <v>0</v>
      </c>
      <c r="U82" s="202">
        <v>0</v>
      </c>
      <c r="V82" s="202">
        <v>0.33</v>
      </c>
      <c r="W82" s="202">
        <v>0.71</v>
      </c>
      <c r="X82" s="202">
        <v>1.99</v>
      </c>
      <c r="Y82" s="202">
        <v>0</v>
      </c>
      <c r="Z82" s="202">
        <v>4.4000000000000004</v>
      </c>
      <c r="AA82" s="202">
        <v>1.1299999999999999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9.14</v>
      </c>
      <c r="L83" s="202">
        <v>0.34</v>
      </c>
      <c r="M83" s="202">
        <v>1.1200000000000001</v>
      </c>
      <c r="N83" s="202">
        <v>1.87</v>
      </c>
      <c r="O83" s="202">
        <v>2.64</v>
      </c>
      <c r="P83" s="202">
        <v>0.95</v>
      </c>
      <c r="Q83" s="202">
        <v>0.26</v>
      </c>
      <c r="R83" s="202">
        <v>0.34</v>
      </c>
      <c r="S83" s="202">
        <v>0</v>
      </c>
      <c r="T83" s="202">
        <v>0</v>
      </c>
      <c r="U83" s="202">
        <v>0</v>
      </c>
      <c r="V83" s="202">
        <v>0.33</v>
      </c>
      <c r="W83" s="202">
        <v>0.71</v>
      </c>
      <c r="X83" s="202">
        <v>1.99</v>
      </c>
      <c r="Y83" s="202">
        <v>0</v>
      </c>
      <c r="Z83" s="202">
        <v>4.4000000000000004</v>
      </c>
      <c r="AA83" s="202">
        <v>0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9.14</v>
      </c>
      <c r="L84" s="202">
        <v>0.34</v>
      </c>
      <c r="M84" s="202">
        <v>1.1200000000000001</v>
      </c>
      <c r="N84" s="202">
        <v>1.87</v>
      </c>
      <c r="O84" s="202">
        <v>2.64</v>
      </c>
      <c r="P84" s="202">
        <v>0.95</v>
      </c>
      <c r="Q84" s="202">
        <v>0.26</v>
      </c>
      <c r="R84" s="202">
        <v>0.34</v>
      </c>
      <c r="S84" s="202">
        <v>0.42</v>
      </c>
      <c r="T84" s="202">
        <v>0</v>
      </c>
      <c r="U84" s="202">
        <v>0</v>
      </c>
      <c r="V84" s="202">
        <v>0.33</v>
      </c>
      <c r="W84" s="202">
        <v>0.71</v>
      </c>
      <c r="X84" s="202">
        <v>1.99</v>
      </c>
      <c r="Y84" s="202">
        <v>0</v>
      </c>
      <c r="Z84" s="202">
        <v>4.4000000000000004</v>
      </c>
      <c r="AA84" s="202">
        <v>0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9.15</v>
      </c>
      <c r="L85" s="202">
        <v>0.34</v>
      </c>
      <c r="M85" s="202">
        <v>1.1200000000000001</v>
      </c>
      <c r="N85" s="202">
        <v>1.87</v>
      </c>
      <c r="O85" s="202">
        <v>2.64</v>
      </c>
      <c r="P85" s="202">
        <v>1.1599999999999999</v>
      </c>
      <c r="Q85" s="202">
        <v>0.86</v>
      </c>
      <c r="R85" s="202">
        <v>0.34</v>
      </c>
      <c r="S85" s="202">
        <v>0.42</v>
      </c>
      <c r="T85" s="202">
        <v>0</v>
      </c>
      <c r="U85" s="202">
        <v>0</v>
      </c>
      <c r="V85" s="202">
        <v>0.33</v>
      </c>
      <c r="W85" s="202">
        <v>0.71</v>
      </c>
      <c r="X85" s="202">
        <v>1.99</v>
      </c>
      <c r="Y85" s="202">
        <v>0</v>
      </c>
      <c r="Z85" s="202">
        <v>4.4000000000000004</v>
      </c>
      <c r="AA85" s="202">
        <v>1.1299999999999999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9.15</v>
      </c>
      <c r="L86" s="202">
        <v>0.34</v>
      </c>
      <c r="M86" s="202">
        <v>1.1200000000000001</v>
      </c>
      <c r="N86" s="202">
        <v>1.87</v>
      </c>
      <c r="O86" s="202">
        <v>2.64</v>
      </c>
      <c r="P86" s="202">
        <v>0.99</v>
      </c>
      <c r="Q86" s="202">
        <v>1.27</v>
      </c>
      <c r="R86" s="202">
        <v>0.34</v>
      </c>
      <c r="S86" s="202">
        <v>0.42</v>
      </c>
      <c r="T86" s="202">
        <v>0</v>
      </c>
      <c r="U86" s="202">
        <v>0</v>
      </c>
      <c r="V86" s="202">
        <v>0.33</v>
      </c>
      <c r="W86" s="202">
        <v>0.71</v>
      </c>
      <c r="X86" s="202">
        <v>1.99</v>
      </c>
      <c r="Y86" s="202">
        <v>0</v>
      </c>
      <c r="Z86" s="202">
        <v>4.4000000000000004</v>
      </c>
      <c r="AA86" s="202">
        <v>1.1299999999999999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9.15</v>
      </c>
      <c r="L87" s="202">
        <v>0.34</v>
      </c>
      <c r="M87" s="202">
        <v>1.1200000000000001</v>
      </c>
      <c r="N87" s="202">
        <v>1.87</v>
      </c>
      <c r="O87" s="202">
        <v>2.64</v>
      </c>
      <c r="P87" s="202">
        <v>0.99</v>
      </c>
      <c r="Q87" s="202">
        <v>0.26</v>
      </c>
      <c r="R87" s="202">
        <v>0.33</v>
      </c>
      <c r="S87" s="202">
        <v>0.42</v>
      </c>
      <c r="T87" s="202">
        <v>0</v>
      </c>
      <c r="U87" s="202">
        <v>0</v>
      </c>
      <c r="V87" s="202">
        <v>0.33</v>
      </c>
      <c r="W87" s="202">
        <v>0.71</v>
      </c>
      <c r="X87" s="202">
        <v>1.99</v>
      </c>
      <c r="Y87" s="202">
        <v>0</v>
      </c>
      <c r="Z87" s="202">
        <v>4.4000000000000004</v>
      </c>
      <c r="AA87" s="202">
        <v>1.1299999999999999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9.15</v>
      </c>
      <c r="L88" s="202">
        <v>0.34</v>
      </c>
      <c r="M88" s="202">
        <v>1.1200000000000001</v>
      </c>
      <c r="N88" s="202">
        <v>1.87</v>
      </c>
      <c r="O88" s="202">
        <v>2.64</v>
      </c>
      <c r="P88" s="202">
        <v>0.99</v>
      </c>
      <c r="Q88" s="202">
        <v>0.26</v>
      </c>
      <c r="R88" s="202">
        <v>0.33</v>
      </c>
      <c r="S88" s="202">
        <v>0.42</v>
      </c>
      <c r="T88" s="202">
        <v>0</v>
      </c>
      <c r="U88" s="202">
        <v>0</v>
      </c>
      <c r="V88" s="202">
        <v>0.33</v>
      </c>
      <c r="W88" s="202">
        <v>0.71</v>
      </c>
      <c r="X88" s="202">
        <v>1.99</v>
      </c>
      <c r="Y88" s="202">
        <v>0</v>
      </c>
      <c r="Z88" s="202">
        <v>4.4000000000000004</v>
      </c>
      <c r="AA88" s="202">
        <v>1.1299999999999999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9.15</v>
      </c>
      <c r="L89" s="202">
        <v>0.34</v>
      </c>
      <c r="M89" s="202">
        <v>1.1200000000000001</v>
      </c>
      <c r="N89" s="202">
        <v>1.87</v>
      </c>
      <c r="O89" s="202">
        <v>2.64</v>
      </c>
      <c r="P89" s="202">
        <v>0.99</v>
      </c>
      <c r="Q89" s="202">
        <v>0.26</v>
      </c>
      <c r="R89" s="202">
        <v>0.33</v>
      </c>
      <c r="S89" s="202">
        <v>0.42</v>
      </c>
      <c r="T89" s="202">
        <v>0</v>
      </c>
      <c r="U89" s="202">
        <v>0</v>
      </c>
      <c r="V89" s="202">
        <v>0.33</v>
      </c>
      <c r="W89" s="202">
        <v>0.71</v>
      </c>
      <c r="X89" s="202">
        <v>4.26</v>
      </c>
      <c r="Y89" s="202">
        <v>0</v>
      </c>
      <c r="Z89" s="202">
        <v>4.4000000000000004</v>
      </c>
      <c r="AA89" s="202">
        <v>1.1299999999999999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9.15</v>
      </c>
      <c r="L90" s="202">
        <v>0.34</v>
      </c>
      <c r="M90" s="202">
        <v>1.1200000000000001</v>
      </c>
      <c r="N90" s="202">
        <v>1.87</v>
      </c>
      <c r="O90" s="202">
        <v>2.64</v>
      </c>
      <c r="P90" s="202">
        <v>0.99</v>
      </c>
      <c r="Q90" s="202">
        <v>0.26</v>
      </c>
      <c r="R90" s="202">
        <v>0.33</v>
      </c>
      <c r="S90" s="202">
        <v>0.42</v>
      </c>
      <c r="T90" s="202">
        <v>0</v>
      </c>
      <c r="U90" s="202">
        <v>0</v>
      </c>
      <c r="V90" s="202">
        <v>0.33</v>
      </c>
      <c r="W90" s="202">
        <v>0.71</v>
      </c>
      <c r="X90" s="202">
        <v>2.2200000000000002</v>
      </c>
      <c r="Y90" s="202">
        <v>0</v>
      </c>
      <c r="Z90" s="202">
        <v>4.4000000000000004</v>
      </c>
      <c r="AA90" s="202">
        <v>1.1299999999999999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9.15</v>
      </c>
      <c r="L91" s="202">
        <v>0.34</v>
      </c>
      <c r="M91" s="202">
        <v>1.1200000000000001</v>
      </c>
      <c r="N91" s="202">
        <v>1.87</v>
      </c>
      <c r="O91" s="202">
        <v>2.64</v>
      </c>
      <c r="P91" s="202">
        <v>0.99</v>
      </c>
      <c r="Q91" s="202">
        <v>0.26</v>
      </c>
      <c r="R91" s="202">
        <v>0.34</v>
      </c>
      <c r="S91" s="202">
        <v>0.11</v>
      </c>
      <c r="T91" s="202">
        <v>0</v>
      </c>
      <c r="U91" s="202">
        <v>0</v>
      </c>
      <c r="V91" s="202">
        <v>0.33</v>
      </c>
      <c r="W91" s="202">
        <v>0.71</v>
      </c>
      <c r="X91" s="202">
        <v>2.2200000000000002</v>
      </c>
      <c r="Y91" s="202">
        <v>0</v>
      </c>
      <c r="Z91" s="202">
        <v>4.4000000000000004</v>
      </c>
      <c r="AA91" s="202">
        <v>1.29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9.15</v>
      </c>
      <c r="L92" s="202">
        <v>0.34</v>
      </c>
      <c r="M92" s="202">
        <v>1.1200000000000001</v>
      </c>
      <c r="N92" s="202">
        <v>1.87</v>
      </c>
      <c r="O92" s="202">
        <v>2.64</v>
      </c>
      <c r="P92" s="202">
        <v>0.99</v>
      </c>
      <c r="Q92" s="202">
        <v>0.86</v>
      </c>
      <c r="R92" s="202">
        <v>0.34</v>
      </c>
      <c r="S92" s="202">
        <v>0.42</v>
      </c>
      <c r="T92" s="202">
        <v>0</v>
      </c>
      <c r="U92" s="202">
        <v>0</v>
      </c>
      <c r="V92" s="202">
        <v>0.33</v>
      </c>
      <c r="W92" s="202">
        <v>0.71</v>
      </c>
      <c r="X92" s="202">
        <v>2.2200000000000002</v>
      </c>
      <c r="Y92" s="202">
        <v>0</v>
      </c>
      <c r="Z92" s="202">
        <v>4.4000000000000004</v>
      </c>
      <c r="AA92" s="202">
        <v>1.29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9.15</v>
      </c>
      <c r="L93" s="202">
        <v>0.34</v>
      </c>
      <c r="M93" s="202">
        <v>1.1200000000000001</v>
      </c>
      <c r="N93" s="202">
        <v>1.87</v>
      </c>
      <c r="O93" s="202">
        <v>2.64</v>
      </c>
      <c r="P93" s="202">
        <v>0.99</v>
      </c>
      <c r="Q93" s="202">
        <v>1.27</v>
      </c>
      <c r="R93" s="202">
        <v>0.34</v>
      </c>
      <c r="S93" s="202">
        <v>0.42</v>
      </c>
      <c r="T93" s="202">
        <v>0</v>
      </c>
      <c r="U93" s="202">
        <v>0</v>
      </c>
      <c r="V93" s="202">
        <v>0.33</v>
      </c>
      <c r="W93" s="202">
        <v>0.71</v>
      </c>
      <c r="X93" s="202">
        <v>2.2200000000000002</v>
      </c>
      <c r="Y93" s="202">
        <v>0</v>
      </c>
      <c r="Z93" s="202">
        <v>4.4000000000000004</v>
      </c>
      <c r="AA93" s="202">
        <v>1.29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9.15</v>
      </c>
      <c r="L94" s="202">
        <v>0.34</v>
      </c>
      <c r="M94" s="202">
        <v>1.1200000000000001</v>
      </c>
      <c r="N94" s="202">
        <v>1.87</v>
      </c>
      <c r="O94" s="202">
        <v>2.64</v>
      </c>
      <c r="P94" s="202">
        <v>0.99</v>
      </c>
      <c r="Q94" s="202">
        <v>1.69</v>
      </c>
      <c r="R94" s="202">
        <v>0.34</v>
      </c>
      <c r="S94" s="202">
        <v>0.42</v>
      </c>
      <c r="T94" s="202">
        <v>0</v>
      </c>
      <c r="U94" s="202">
        <v>0</v>
      </c>
      <c r="V94" s="202">
        <v>0.33</v>
      </c>
      <c r="W94" s="202">
        <v>0.71</v>
      </c>
      <c r="X94" s="202">
        <v>2.2200000000000002</v>
      </c>
      <c r="Y94" s="202">
        <v>0</v>
      </c>
      <c r="Z94" s="202">
        <v>4.4000000000000004</v>
      </c>
      <c r="AA94" s="202">
        <v>1.29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9.15</v>
      </c>
      <c r="L95" s="202">
        <v>0.34</v>
      </c>
      <c r="M95" s="202">
        <v>1.1200000000000001</v>
      </c>
      <c r="N95" s="202">
        <v>1.87</v>
      </c>
      <c r="O95" s="202">
        <v>2.64</v>
      </c>
      <c r="P95" s="202">
        <v>0.99</v>
      </c>
      <c r="Q95" s="202">
        <v>1.69</v>
      </c>
      <c r="R95" s="202">
        <v>0.34</v>
      </c>
      <c r="S95" s="202">
        <v>0.42</v>
      </c>
      <c r="T95" s="202">
        <v>0</v>
      </c>
      <c r="U95" s="202">
        <v>0</v>
      </c>
      <c r="V95" s="202">
        <v>0.33</v>
      </c>
      <c r="W95" s="202">
        <v>0.71</v>
      </c>
      <c r="X95" s="202">
        <v>2.2200000000000002</v>
      </c>
      <c r="Y95" s="202">
        <v>0</v>
      </c>
      <c r="Z95" s="202">
        <v>4.4000000000000004</v>
      </c>
      <c r="AA95" s="202">
        <v>0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9.15</v>
      </c>
      <c r="L96" s="202">
        <v>0.34</v>
      </c>
      <c r="M96" s="202">
        <v>1.1200000000000001</v>
      </c>
      <c r="N96" s="202">
        <v>1.87</v>
      </c>
      <c r="O96" s="202">
        <v>2.64</v>
      </c>
      <c r="P96" s="202">
        <v>0.99</v>
      </c>
      <c r="Q96" s="202">
        <v>1.69</v>
      </c>
      <c r="R96" s="202">
        <v>0.34</v>
      </c>
      <c r="S96" s="202">
        <v>0.42</v>
      </c>
      <c r="T96" s="202">
        <v>0</v>
      </c>
      <c r="U96" s="202">
        <v>0</v>
      </c>
      <c r="V96" s="202">
        <v>0.33</v>
      </c>
      <c r="W96" s="202">
        <v>0.71</v>
      </c>
      <c r="X96" s="202">
        <v>2.2200000000000002</v>
      </c>
      <c r="Y96" s="202">
        <v>0</v>
      </c>
      <c r="Z96" s="202">
        <v>4.4000000000000004</v>
      </c>
      <c r="AA96" s="202">
        <v>0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9.15</v>
      </c>
      <c r="L97" s="202">
        <v>0.34</v>
      </c>
      <c r="M97" s="202">
        <v>1.1200000000000001</v>
      </c>
      <c r="N97" s="202">
        <v>1.87</v>
      </c>
      <c r="O97" s="202">
        <v>2.64</v>
      </c>
      <c r="P97" s="202">
        <v>0.99</v>
      </c>
      <c r="Q97" s="202">
        <v>1.69</v>
      </c>
      <c r="R97" s="202">
        <v>0.34</v>
      </c>
      <c r="S97" s="202">
        <v>0.42</v>
      </c>
      <c r="T97" s="202">
        <v>0</v>
      </c>
      <c r="U97" s="202">
        <v>0</v>
      </c>
      <c r="V97" s="202">
        <v>0.33</v>
      </c>
      <c r="W97" s="202">
        <v>0.71</v>
      </c>
      <c r="X97" s="202">
        <v>2.2200000000000002</v>
      </c>
      <c r="Y97" s="202">
        <v>0</v>
      </c>
      <c r="Z97" s="202">
        <v>4.4000000000000004</v>
      </c>
      <c r="AA97" s="202">
        <v>0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9.15</v>
      </c>
      <c r="L98" s="202">
        <v>0.34</v>
      </c>
      <c r="M98" s="202">
        <v>1.1200000000000001</v>
      </c>
      <c r="N98" s="202">
        <v>1.87</v>
      </c>
      <c r="O98" s="202">
        <v>2.64</v>
      </c>
      <c r="P98" s="202">
        <v>0.99</v>
      </c>
      <c r="Q98" s="202">
        <v>1.69</v>
      </c>
      <c r="R98" s="202">
        <v>0.34</v>
      </c>
      <c r="S98" s="202">
        <v>0.42</v>
      </c>
      <c r="T98" s="202">
        <v>0</v>
      </c>
      <c r="U98" s="202">
        <v>0</v>
      </c>
      <c r="V98" s="202">
        <v>0.33</v>
      </c>
      <c r="W98" s="202">
        <v>0.71</v>
      </c>
      <c r="X98" s="202">
        <v>2.2200000000000002</v>
      </c>
      <c r="Y98" s="202">
        <v>0</v>
      </c>
      <c r="Z98" s="202">
        <v>4.4000000000000004</v>
      </c>
      <c r="AA98" s="202">
        <v>0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0.73907999999999929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0.52189750000000057</v>
      </c>
      <c r="L99">
        <f t="shared" si="0"/>
        <v>1.3752500000000032E-2</v>
      </c>
      <c r="M99">
        <f t="shared" si="0"/>
        <v>4.4430000000000074E-2</v>
      </c>
      <c r="N99">
        <f t="shared" si="0"/>
        <v>4.4880000000000059E-2</v>
      </c>
      <c r="O99">
        <f t="shared" si="0"/>
        <v>5.0209999999999907E-2</v>
      </c>
      <c r="P99">
        <f t="shared" si="0"/>
        <v>2.3502500000000009E-2</v>
      </c>
      <c r="Q99">
        <f t="shared" si="0"/>
        <v>1.0172499999999992E-2</v>
      </c>
      <c r="R99">
        <f t="shared" si="0"/>
        <v>7.9199999999999861E-3</v>
      </c>
      <c r="S99">
        <f t="shared" si="0"/>
        <v>9.8825000000000232E-3</v>
      </c>
      <c r="T99">
        <f t="shared" si="0"/>
        <v>0</v>
      </c>
      <c r="U99">
        <f t="shared" si="0"/>
        <v>1.1149999999999999E-3</v>
      </c>
      <c r="V99">
        <f t="shared" si="0"/>
        <v>7.7749999999999816E-3</v>
      </c>
      <c r="W99">
        <f t="shared" si="0"/>
        <v>-7.4795000000000403E-2</v>
      </c>
      <c r="X99">
        <f t="shared" si="0"/>
        <v>6.9685000000000052E-2</v>
      </c>
      <c r="Y99">
        <f t="shared" si="0"/>
        <v>0</v>
      </c>
      <c r="Z99">
        <f t="shared" si="0"/>
        <v>0.14670999999999984</v>
      </c>
      <c r="AA99">
        <f t="shared" si="0"/>
        <v>3.0187500000000006E-2</v>
      </c>
      <c r="AB99">
        <f t="shared" si="0"/>
        <v>0</v>
      </c>
      <c r="AC99">
        <f t="shared" si="0"/>
        <v>0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0.19431000000000018</v>
      </c>
      <c r="AL99">
        <f t="shared" si="0"/>
        <v>0</v>
      </c>
      <c r="AM99">
        <f t="shared" si="0"/>
        <v>7.9377500000000004E-2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10.847</v>
      </c>
      <c r="C5" s="95">
        <f>'IDT-1 Calculation'!DG5</f>
        <v>-20</v>
      </c>
      <c r="D5" s="95">
        <f>'IDT-1 Calculation'!DH5</f>
        <v>0</v>
      </c>
      <c r="E5" s="95">
        <f>'IDT-1 Calculation'!DI5</f>
        <v>0</v>
      </c>
      <c r="F5" s="95">
        <f>'IDT-1 Calculation'!DJ5</f>
        <v>9.1530000000000005</v>
      </c>
      <c r="G5" s="100">
        <f t="shared" si="0"/>
        <v>0</v>
      </c>
    </row>
    <row r="6" spans="1:7">
      <c r="A6" s="99" t="s">
        <v>48</v>
      </c>
      <c r="B6" s="95">
        <f>'IDT-1 Calculation'!DF6</f>
        <v>16.27</v>
      </c>
      <c r="C6" s="95">
        <f>'IDT-1 Calculation'!DG6</f>
        <v>-30</v>
      </c>
      <c r="D6" s="95">
        <f>'IDT-1 Calculation'!DH6</f>
        <v>0</v>
      </c>
      <c r="E6" s="95">
        <f>'IDT-1 Calculation'!DI6</f>
        <v>0</v>
      </c>
      <c r="F6" s="95">
        <f>'IDT-1 Calculation'!DJ6</f>
        <v>13.73</v>
      </c>
      <c r="G6" s="100">
        <f t="shared" si="0"/>
        <v>0</v>
      </c>
    </row>
    <row r="7" spans="1:7">
      <c r="A7" s="99" t="s">
        <v>49</v>
      </c>
      <c r="B7" s="95">
        <f>'IDT-1 Calculation'!DF7</f>
        <v>18.981000000000002</v>
      </c>
      <c r="C7" s="95">
        <f>'IDT-1 Calculation'!DG7</f>
        <v>-35</v>
      </c>
      <c r="D7" s="95">
        <f>'IDT-1 Calculation'!DH7</f>
        <v>0</v>
      </c>
      <c r="E7" s="95">
        <f>'IDT-1 Calculation'!DI7</f>
        <v>0</v>
      </c>
      <c r="F7" s="95">
        <f>'IDT-1 Calculation'!DJ7</f>
        <v>16.018999999999998</v>
      </c>
      <c r="G7" s="100">
        <f t="shared" si="0"/>
        <v>0</v>
      </c>
    </row>
    <row r="8" spans="1:7">
      <c r="A8" s="99" t="s">
        <v>50</v>
      </c>
      <c r="B8" s="95">
        <f>'IDT-1 Calculation'!DF8</f>
        <v>21.693000000000001</v>
      </c>
      <c r="C8" s="95">
        <f>'IDT-1 Calculation'!DG8</f>
        <v>-40</v>
      </c>
      <c r="D8" s="95">
        <f>'IDT-1 Calculation'!DH8</f>
        <v>0</v>
      </c>
      <c r="E8" s="95">
        <f>'IDT-1 Calculation'!DI8</f>
        <v>0</v>
      </c>
      <c r="F8" s="95">
        <f>'IDT-1 Calculation'!DJ8</f>
        <v>18.306999999999999</v>
      </c>
      <c r="G8" s="100">
        <f t="shared" si="0"/>
        <v>0</v>
      </c>
    </row>
    <row r="9" spans="1:7">
      <c r="A9" s="99" t="s">
        <v>51</v>
      </c>
      <c r="B9" s="95">
        <f>'IDT-1 Calculation'!DF9</f>
        <v>18.981000000000002</v>
      </c>
      <c r="C9" s="95">
        <f>'IDT-1 Calculation'!DG9</f>
        <v>-35</v>
      </c>
      <c r="D9" s="95">
        <f>'IDT-1 Calculation'!DH9</f>
        <v>0</v>
      </c>
      <c r="E9" s="95">
        <f>'IDT-1 Calculation'!DI9</f>
        <v>0</v>
      </c>
      <c r="F9" s="95">
        <f>'IDT-1 Calculation'!DJ9</f>
        <v>16.018999999999998</v>
      </c>
      <c r="G9" s="100">
        <f t="shared" si="0"/>
        <v>0</v>
      </c>
    </row>
    <row r="10" spans="1:7">
      <c r="A10" s="99" t="s">
        <v>52</v>
      </c>
      <c r="B10" s="95">
        <f>'IDT-1 Calculation'!DF10</f>
        <v>21.693000000000001</v>
      </c>
      <c r="C10" s="95">
        <f>'IDT-1 Calculation'!DG10</f>
        <v>-40</v>
      </c>
      <c r="D10" s="95">
        <f>'IDT-1 Calculation'!DH10</f>
        <v>0</v>
      </c>
      <c r="E10" s="95">
        <f>'IDT-1 Calculation'!DI10</f>
        <v>0</v>
      </c>
      <c r="F10" s="95">
        <f>'IDT-1 Calculation'!DJ10</f>
        <v>18.306999999999999</v>
      </c>
      <c r="G10" s="100">
        <f t="shared" si="0"/>
        <v>0</v>
      </c>
    </row>
    <row r="11" spans="1:7">
      <c r="A11" s="99" t="s">
        <v>53</v>
      </c>
      <c r="B11" s="95">
        <f>'IDT-1 Calculation'!DF11</f>
        <v>27.116</v>
      </c>
      <c r="C11" s="95">
        <f>'IDT-1 Calculation'!DG11</f>
        <v>-50</v>
      </c>
      <c r="D11" s="95">
        <f>'IDT-1 Calculation'!DH11</f>
        <v>0</v>
      </c>
      <c r="E11" s="95">
        <f>'IDT-1 Calculation'!DI11</f>
        <v>0</v>
      </c>
      <c r="F11" s="95">
        <f>'IDT-1 Calculation'!DJ11</f>
        <v>22.884</v>
      </c>
      <c r="G11" s="100">
        <f t="shared" si="0"/>
        <v>0</v>
      </c>
    </row>
    <row r="12" spans="1:7">
      <c r="A12" s="99" t="s">
        <v>54</v>
      </c>
      <c r="B12" s="95">
        <f>'IDT-1 Calculation'!DF12</f>
        <v>29.827999999999999</v>
      </c>
      <c r="C12" s="95">
        <f>'IDT-1 Calculation'!DG12</f>
        <v>-55</v>
      </c>
      <c r="D12" s="95">
        <f>'IDT-1 Calculation'!DH12</f>
        <v>0</v>
      </c>
      <c r="E12" s="95">
        <f>'IDT-1 Calculation'!DI12</f>
        <v>0</v>
      </c>
      <c r="F12" s="95">
        <f>'IDT-1 Calculation'!DJ12</f>
        <v>25.172000000000001</v>
      </c>
      <c r="G12" s="100">
        <f t="shared" si="0"/>
        <v>0</v>
      </c>
    </row>
    <row r="13" spans="1:7">
      <c r="A13" s="99" t="s">
        <v>55</v>
      </c>
      <c r="B13" s="95">
        <f>'IDT-1 Calculation'!DF13</f>
        <v>37.963000000000001</v>
      </c>
      <c r="C13" s="95">
        <f>'IDT-1 Calculation'!DG13</f>
        <v>-70</v>
      </c>
      <c r="D13" s="95">
        <f>'IDT-1 Calculation'!DH13</f>
        <v>0</v>
      </c>
      <c r="E13" s="95">
        <f>'IDT-1 Calculation'!DI13</f>
        <v>0</v>
      </c>
      <c r="F13" s="95">
        <f>'IDT-1 Calculation'!DJ13</f>
        <v>32.036999999999999</v>
      </c>
      <c r="G13" s="100">
        <f t="shared" si="0"/>
        <v>0</v>
      </c>
    </row>
    <row r="14" spans="1:7">
      <c r="A14" s="99" t="s">
        <v>56</v>
      </c>
      <c r="B14" s="95">
        <f>'IDT-1 Calculation'!DF14</f>
        <v>40.673999999999999</v>
      </c>
      <c r="C14" s="95">
        <f>'IDT-1 Calculation'!DG14</f>
        <v>-75</v>
      </c>
      <c r="D14" s="95">
        <f>'IDT-1 Calculation'!DH14</f>
        <v>0</v>
      </c>
      <c r="E14" s="95">
        <f>'IDT-1 Calculation'!DI14</f>
        <v>0</v>
      </c>
      <c r="F14" s="95">
        <f>'IDT-1 Calculation'!DJ14</f>
        <v>34.326000000000001</v>
      </c>
      <c r="G14" s="100">
        <f t="shared" si="0"/>
        <v>0</v>
      </c>
    </row>
    <row r="15" spans="1:7">
      <c r="A15" s="99" t="s">
        <v>57</v>
      </c>
      <c r="B15" s="95">
        <f>'IDT-1 Calculation'!DF15</f>
        <v>43.386000000000003</v>
      </c>
      <c r="C15" s="95">
        <f>'IDT-1 Calculation'!DG15</f>
        <v>-80</v>
      </c>
      <c r="D15" s="95">
        <f>'IDT-1 Calculation'!DH15</f>
        <v>0</v>
      </c>
      <c r="E15" s="95">
        <f>'IDT-1 Calculation'!DI15</f>
        <v>0</v>
      </c>
      <c r="F15" s="95">
        <f>'IDT-1 Calculation'!DJ15</f>
        <v>36.613999999999997</v>
      </c>
      <c r="G15" s="100">
        <f t="shared" si="0"/>
        <v>0</v>
      </c>
    </row>
    <row r="16" spans="1:7">
      <c r="A16" s="99" t="s">
        <v>58</v>
      </c>
      <c r="B16" s="95">
        <f>'IDT-1 Calculation'!DF16</f>
        <v>43.386000000000003</v>
      </c>
      <c r="C16" s="95">
        <f>'IDT-1 Calculation'!DG16</f>
        <v>-80</v>
      </c>
      <c r="D16" s="95">
        <f>'IDT-1 Calculation'!DH16</f>
        <v>0</v>
      </c>
      <c r="E16" s="95">
        <f>'IDT-1 Calculation'!DI16</f>
        <v>0</v>
      </c>
      <c r="F16" s="95">
        <f>'IDT-1 Calculation'!DJ16</f>
        <v>36.613999999999997</v>
      </c>
      <c r="G16" s="100">
        <f t="shared" si="0"/>
        <v>0</v>
      </c>
    </row>
    <row r="17" spans="1:7">
      <c r="A17" s="99" t="s">
        <v>59</v>
      </c>
      <c r="B17" s="95">
        <f>'IDT-1 Calculation'!DF17</f>
        <v>46.097999999999999</v>
      </c>
      <c r="C17" s="95">
        <f>'IDT-1 Calculation'!DG17</f>
        <v>-85</v>
      </c>
      <c r="D17" s="95">
        <f>'IDT-1 Calculation'!DH17</f>
        <v>0</v>
      </c>
      <c r="E17" s="95">
        <f>'IDT-1 Calculation'!DI17</f>
        <v>0</v>
      </c>
      <c r="F17" s="95">
        <f>'IDT-1 Calculation'!DJ17</f>
        <v>38.902000000000001</v>
      </c>
      <c r="G17" s="100">
        <f t="shared" si="0"/>
        <v>0</v>
      </c>
    </row>
    <row r="18" spans="1:7">
      <c r="A18" s="99" t="s">
        <v>60</v>
      </c>
      <c r="B18" s="95">
        <f>'IDT-1 Calculation'!DF18</f>
        <v>46.097999999999999</v>
      </c>
      <c r="C18" s="95">
        <f>'IDT-1 Calculation'!DG18</f>
        <v>-85</v>
      </c>
      <c r="D18" s="95">
        <f>'IDT-1 Calculation'!DH18</f>
        <v>0</v>
      </c>
      <c r="E18" s="95">
        <f>'IDT-1 Calculation'!DI18</f>
        <v>0</v>
      </c>
      <c r="F18" s="95">
        <f>'IDT-1 Calculation'!DJ18</f>
        <v>38.902000000000001</v>
      </c>
      <c r="G18" s="100">
        <f t="shared" si="0"/>
        <v>0</v>
      </c>
    </row>
    <row r="19" spans="1:7">
      <c r="A19" s="99" t="s">
        <v>61</v>
      </c>
      <c r="B19" s="95">
        <f>'IDT-1 Calculation'!DF19</f>
        <v>43.386000000000003</v>
      </c>
      <c r="C19" s="95">
        <f>'IDT-1 Calculation'!DG19</f>
        <v>-80</v>
      </c>
      <c r="D19" s="95">
        <f>'IDT-1 Calculation'!DH19</f>
        <v>0</v>
      </c>
      <c r="E19" s="95">
        <f>'IDT-1 Calculation'!DI19</f>
        <v>0</v>
      </c>
      <c r="F19" s="95">
        <f>'IDT-1 Calculation'!DJ19</f>
        <v>36.613999999999997</v>
      </c>
      <c r="G19" s="100">
        <f t="shared" si="0"/>
        <v>0</v>
      </c>
    </row>
    <row r="20" spans="1:7">
      <c r="A20" s="99" t="s">
        <v>62</v>
      </c>
      <c r="B20" s="95">
        <f>'IDT-1 Calculation'!DF20</f>
        <v>40.673999999999999</v>
      </c>
      <c r="C20" s="95">
        <f>'IDT-1 Calculation'!DG20</f>
        <v>-75</v>
      </c>
      <c r="D20" s="95">
        <f>'IDT-1 Calculation'!DH20</f>
        <v>0</v>
      </c>
      <c r="E20" s="95">
        <f>'IDT-1 Calculation'!DI20</f>
        <v>0</v>
      </c>
      <c r="F20" s="95">
        <f>'IDT-1 Calculation'!DJ20</f>
        <v>34.326000000000001</v>
      </c>
      <c r="G20" s="100">
        <f t="shared" si="0"/>
        <v>0</v>
      </c>
    </row>
    <row r="21" spans="1:7">
      <c r="A21" s="99" t="s">
        <v>63</v>
      </c>
      <c r="B21" s="95">
        <f>'IDT-1 Calculation'!DF21</f>
        <v>43.386000000000003</v>
      </c>
      <c r="C21" s="95">
        <f>'IDT-1 Calculation'!DG21</f>
        <v>-80</v>
      </c>
      <c r="D21" s="95">
        <f>'IDT-1 Calculation'!DH21</f>
        <v>0</v>
      </c>
      <c r="E21" s="95">
        <f>'IDT-1 Calculation'!DI21</f>
        <v>0</v>
      </c>
      <c r="F21" s="95">
        <f>'IDT-1 Calculation'!DJ21</f>
        <v>36.613999999999997</v>
      </c>
      <c r="G21" s="100">
        <f t="shared" si="0"/>
        <v>0</v>
      </c>
    </row>
    <row r="22" spans="1:7">
      <c r="A22" s="99" t="s">
        <v>64</v>
      </c>
      <c r="B22" s="95">
        <f>'IDT-1 Calculation'!DF22</f>
        <v>46.097999999999999</v>
      </c>
      <c r="C22" s="95">
        <f>'IDT-1 Calculation'!DG22</f>
        <v>-85</v>
      </c>
      <c r="D22" s="95">
        <f>'IDT-1 Calculation'!DH22</f>
        <v>0</v>
      </c>
      <c r="E22" s="95">
        <f>'IDT-1 Calculation'!DI22</f>
        <v>0</v>
      </c>
      <c r="F22" s="95">
        <f>'IDT-1 Calculation'!DJ22</f>
        <v>38.902000000000001</v>
      </c>
      <c r="G22" s="100">
        <f t="shared" si="0"/>
        <v>0</v>
      </c>
    </row>
    <row r="23" spans="1:7">
      <c r="A23" s="99" t="s">
        <v>65</v>
      </c>
      <c r="B23" s="95">
        <f>'IDT-1 Calculation'!DF23</f>
        <v>40.673999999999999</v>
      </c>
      <c r="C23" s="95">
        <f>'IDT-1 Calculation'!DG23</f>
        <v>-75</v>
      </c>
      <c r="D23" s="95">
        <f>'IDT-1 Calculation'!DH23</f>
        <v>0</v>
      </c>
      <c r="E23" s="95">
        <f>'IDT-1 Calculation'!DI23</f>
        <v>0</v>
      </c>
      <c r="F23" s="95">
        <f>'IDT-1 Calculation'!DJ23</f>
        <v>34.326000000000001</v>
      </c>
      <c r="G23" s="100">
        <f t="shared" si="0"/>
        <v>0</v>
      </c>
    </row>
    <row r="24" spans="1:7">
      <c r="A24" s="99" t="s">
        <v>66</v>
      </c>
      <c r="B24" s="95">
        <f>'IDT-1 Calculation'!DF24</f>
        <v>35.250999999999998</v>
      </c>
      <c r="C24" s="95">
        <f>'IDT-1 Calculation'!DG24</f>
        <v>-65</v>
      </c>
      <c r="D24" s="95">
        <f>'IDT-1 Calculation'!DH24</f>
        <v>0</v>
      </c>
      <c r="E24" s="95">
        <f>'IDT-1 Calculation'!DI24</f>
        <v>0</v>
      </c>
      <c r="F24" s="95">
        <f>'IDT-1 Calculation'!DJ24</f>
        <v>29.748999999999999</v>
      </c>
      <c r="G24" s="100">
        <f t="shared" si="0"/>
        <v>0</v>
      </c>
    </row>
    <row r="25" spans="1:7">
      <c r="A25" s="99" t="s">
        <v>67</v>
      </c>
      <c r="B25" s="95">
        <f>'IDT-1 Calculation'!DF25</f>
        <v>78.323000000000008</v>
      </c>
      <c r="C25" s="95">
        <f>'IDT-1 Calculation'!DG25</f>
        <v>-42</v>
      </c>
      <c r="D25" s="95">
        <f>'IDT-1 Calculation'!DH25</f>
        <v>0</v>
      </c>
      <c r="E25" s="95">
        <f>'IDT-1 Calculation'!DI25</f>
        <v>0</v>
      </c>
      <c r="F25" s="95">
        <f>'IDT-1 Calculation'!DJ25</f>
        <v>-36.323</v>
      </c>
      <c r="G25" s="100">
        <f t="shared" si="0"/>
        <v>0</v>
      </c>
    </row>
    <row r="26" spans="1:7">
      <c r="A26" s="99" t="s">
        <v>68</v>
      </c>
      <c r="B26" s="95">
        <f>'IDT-1 Calculation'!DF26</f>
        <v>72.289000000000001</v>
      </c>
      <c r="C26" s="95">
        <f>'IDT-1 Calculation'!DG26</f>
        <v>-37</v>
      </c>
      <c r="D26" s="95">
        <f>'IDT-1 Calculation'!DH26</f>
        <v>0</v>
      </c>
      <c r="E26" s="95">
        <f>'IDT-1 Calculation'!DI26</f>
        <v>0</v>
      </c>
      <c r="F26" s="95">
        <f>'IDT-1 Calculation'!DJ26</f>
        <v>-35.289000000000001</v>
      </c>
      <c r="G26" s="100">
        <f t="shared" si="0"/>
        <v>0</v>
      </c>
    </row>
    <row r="27" spans="1:7">
      <c r="A27" s="99" t="s">
        <v>69</v>
      </c>
      <c r="B27" s="95">
        <f>'IDT-1 Calculation'!DF27</f>
        <v>122.087</v>
      </c>
      <c r="C27" s="95">
        <f>'IDT-1 Calculation'!DG27</f>
        <v>-112</v>
      </c>
      <c r="D27" s="95">
        <f>'IDT-1 Calculation'!DH27</f>
        <v>0</v>
      </c>
      <c r="E27" s="95">
        <f>'IDT-1 Calculation'!DI27</f>
        <v>0</v>
      </c>
      <c r="F27" s="95">
        <f>'IDT-1 Calculation'!DJ27</f>
        <v>-10.087</v>
      </c>
      <c r="G27" s="100">
        <f t="shared" si="0"/>
        <v>0</v>
      </c>
    </row>
    <row r="28" spans="1:7">
      <c r="A28" s="99" t="s">
        <v>70</v>
      </c>
      <c r="B28" s="95">
        <f>'IDT-1 Calculation'!DF28</f>
        <v>133</v>
      </c>
      <c r="C28" s="95">
        <f>'IDT-1 Calculation'!DG28</f>
        <v>-133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107</v>
      </c>
      <c r="C29" s="95">
        <f>'IDT-1 Calculation'!DG29</f>
        <v>-107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123</v>
      </c>
      <c r="C30" s="95">
        <f>'IDT-1 Calculation'!DG30</f>
        <v>-123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118</v>
      </c>
      <c r="C31" s="95">
        <f>'IDT-1 Calculation'!DG31</f>
        <v>-105.849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-12.151</v>
      </c>
      <c r="G31" s="100">
        <f t="shared" si="0"/>
        <v>0</v>
      </c>
    </row>
    <row r="32" spans="1:7">
      <c r="A32" s="99" t="s">
        <v>74</v>
      </c>
      <c r="B32" s="95">
        <f>'IDT-1 Calculation'!DF32</f>
        <v>84</v>
      </c>
      <c r="C32" s="95">
        <f>'IDT-1 Calculation'!DG32</f>
        <v>-58.701000000000001</v>
      </c>
      <c r="D32" s="95">
        <f>'IDT-1 Calculation'!DH32</f>
        <v>0</v>
      </c>
      <c r="E32" s="95">
        <f>'IDT-1 Calculation'!DI32</f>
        <v>0</v>
      </c>
      <c r="F32" s="95">
        <f>'IDT-1 Calculation'!DJ32</f>
        <v>-25.298999999999999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134</v>
      </c>
      <c r="C33" s="95">
        <f>'IDT-1 Calculation'!DG33</f>
        <v>-122.334</v>
      </c>
      <c r="D33" s="95">
        <f>'IDT-1 Calculation'!DH33</f>
        <v>0</v>
      </c>
      <c r="E33" s="95">
        <f>'IDT-1 Calculation'!DI33</f>
        <v>0</v>
      </c>
      <c r="F33" s="95">
        <f>'IDT-1 Calculation'!DJ33</f>
        <v>-11.666</v>
      </c>
      <c r="G33" s="100">
        <f t="shared" si="0"/>
        <v>0</v>
      </c>
    </row>
    <row r="34" spans="1:7">
      <c r="A34" s="99" t="s">
        <v>76</v>
      </c>
      <c r="B34" s="95">
        <f>'IDT-1 Calculation'!DF34</f>
        <v>109.884</v>
      </c>
      <c r="C34" s="95">
        <f>'IDT-1 Calculation'!DG34</f>
        <v>-98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-11.884</v>
      </c>
      <c r="G34" s="100">
        <f t="shared" si="0"/>
        <v>0</v>
      </c>
    </row>
    <row r="35" spans="1:7">
      <c r="A35" s="99" t="s">
        <v>77</v>
      </c>
      <c r="B35" s="95">
        <f>'IDT-1 Calculation'!DF35</f>
        <v>91.528999999999996</v>
      </c>
      <c r="C35" s="95">
        <f>'IDT-1 Calculation'!DG35</f>
        <v>-113</v>
      </c>
      <c r="D35" s="95">
        <f>'IDT-1 Calculation'!DH35</f>
        <v>0</v>
      </c>
      <c r="E35" s="95">
        <f>'IDT-1 Calculation'!DI35</f>
        <v>0</v>
      </c>
      <c r="F35" s="95">
        <f>'IDT-1 Calculation'!DJ35</f>
        <v>21.471</v>
      </c>
      <c r="G35" s="100">
        <f t="shared" si="0"/>
        <v>0</v>
      </c>
    </row>
    <row r="36" spans="1:7">
      <c r="A36" s="99" t="s">
        <v>78</v>
      </c>
      <c r="B36" s="95">
        <f>'IDT-1 Calculation'!DF36</f>
        <v>56.66</v>
      </c>
      <c r="C36" s="95">
        <f>'IDT-1 Calculation'!DG36</f>
        <v>-87</v>
      </c>
      <c r="D36" s="95">
        <f>'IDT-1 Calculation'!DH36</f>
        <v>0</v>
      </c>
      <c r="E36" s="95">
        <f>'IDT-1 Calculation'!DI36</f>
        <v>0</v>
      </c>
      <c r="F36" s="95">
        <f>'IDT-1 Calculation'!DJ36</f>
        <v>30.34</v>
      </c>
      <c r="G36" s="100">
        <f t="shared" si="0"/>
        <v>0</v>
      </c>
    </row>
    <row r="37" spans="1:7">
      <c r="A37" s="99" t="s">
        <v>79</v>
      </c>
      <c r="B37" s="95">
        <f>'IDT-1 Calculation'!DF37</f>
        <v>75</v>
      </c>
      <c r="C37" s="95">
        <f>'IDT-1 Calculation'!DG37</f>
        <v>-93.944999999999993</v>
      </c>
      <c r="D37" s="95">
        <f>'IDT-1 Calculation'!DH37</f>
        <v>0</v>
      </c>
      <c r="E37" s="95">
        <f>'IDT-1 Calculation'!DI37</f>
        <v>0</v>
      </c>
      <c r="F37" s="95">
        <f>'IDT-1 Calculation'!DJ37</f>
        <v>18.945</v>
      </c>
      <c r="G37" s="100">
        <f t="shared" si="0"/>
        <v>0</v>
      </c>
    </row>
    <row r="38" spans="1:7">
      <c r="A38" s="99" t="s">
        <v>80</v>
      </c>
      <c r="B38" s="95">
        <f>'IDT-1 Calculation'!DF38</f>
        <v>46</v>
      </c>
      <c r="C38" s="95">
        <f>'IDT-1 Calculation'!DG38</f>
        <v>-52.927999999999997</v>
      </c>
      <c r="D38" s="95">
        <f>'IDT-1 Calculation'!DH38</f>
        <v>0</v>
      </c>
      <c r="E38" s="95">
        <f>'IDT-1 Calculation'!DI38</f>
        <v>0</v>
      </c>
      <c r="F38" s="95">
        <f>'IDT-1 Calculation'!DJ38</f>
        <v>6.9279999999999999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28</v>
      </c>
      <c r="C39" s="95">
        <f>'IDT-1 Calculation'!DG39</f>
        <v>-115</v>
      </c>
      <c r="D39" s="95">
        <f>'IDT-1 Calculation'!DH39</f>
        <v>0</v>
      </c>
      <c r="E39" s="95">
        <f>'IDT-1 Calculation'!DI39</f>
        <v>0</v>
      </c>
      <c r="F39" s="95">
        <f>'IDT-1 Calculation'!DJ39</f>
        <v>87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-90</v>
      </c>
      <c r="D40" s="95">
        <f>'IDT-1 Calculation'!DH40</f>
        <v>0</v>
      </c>
      <c r="E40" s="95">
        <f>'IDT-1 Calculation'!DI40</f>
        <v>0</v>
      </c>
      <c r="F40" s="95">
        <f>'IDT-1 Calculation'!DJ40</f>
        <v>90</v>
      </c>
      <c r="G40" s="100">
        <f t="shared" si="0"/>
        <v>0</v>
      </c>
    </row>
    <row r="41" spans="1:7">
      <c r="A41" s="99" t="s">
        <v>83</v>
      </c>
      <c r="B41" s="95">
        <f>'IDT-1 Calculation'!DF41</f>
        <v>14</v>
      </c>
      <c r="C41" s="95">
        <f>'IDT-1 Calculation'!DG41</f>
        <v>-65</v>
      </c>
      <c r="D41" s="95">
        <f>'IDT-1 Calculation'!DH41</f>
        <v>0</v>
      </c>
      <c r="E41" s="95">
        <f>'IDT-1 Calculation'!DI41</f>
        <v>0</v>
      </c>
      <c r="F41" s="95">
        <f>'IDT-1 Calculation'!DJ41</f>
        <v>51</v>
      </c>
      <c r="G41" s="100">
        <f t="shared" si="0"/>
        <v>0</v>
      </c>
    </row>
    <row r="42" spans="1:7">
      <c r="A42" s="99" t="s">
        <v>84</v>
      </c>
      <c r="B42" s="95">
        <f>'IDT-1 Calculation'!DF42</f>
        <v>24</v>
      </c>
      <c r="C42" s="95">
        <f>'IDT-1 Calculation'!DG42</f>
        <v>-60</v>
      </c>
      <c r="D42" s="95">
        <f>'IDT-1 Calculation'!DH42</f>
        <v>0</v>
      </c>
      <c r="E42" s="95">
        <f>'IDT-1 Calculation'!DI42</f>
        <v>0</v>
      </c>
      <c r="F42" s="95">
        <f>'IDT-1 Calculation'!DJ42</f>
        <v>36</v>
      </c>
      <c r="G42" s="100">
        <f t="shared" si="0"/>
        <v>0</v>
      </c>
    </row>
    <row r="43" spans="1:7">
      <c r="A43" s="99" t="s">
        <v>85</v>
      </c>
      <c r="B43" s="95">
        <f>'IDT-1 Calculation'!DF43</f>
        <v>16</v>
      </c>
      <c r="C43" s="95">
        <f>'IDT-1 Calculation'!DG43</f>
        <v>-65</v>
      </c>
      <c r="D43" s="95">
        <f>'IDT-1 Calculation'!DH43</f>
        <v>0</v>
      </c>
      <c r="E43" s="95">
        <f>'IDT-1 Calculation'!DI43</f>
        <v>0</v>
      </c>
      <c r="F43" s="95">
        <f>'IDT-1 Calculation'!DJ43</f>
        <v>49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-70</v>
      </c>
      <c r="D44" s="95">
        <f>'IDT-1 Calculation'!DH44</f>
        <v>0</v>
      </c>
      <c r="E44" s="95">
        <f>'IDT-1 Calculation'!DI44</f>
        <v>0</v>
      </c>
      <c r="F44" s="95">
        <f>'IDT-1 Calculation'!DJ44</f>
        <v>70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-60</v>
      </c>
      <c r="D45" s="95">
        <f>'IDT-1 Calculation'!DH45</f>
        <v>0</v>
      </c>
      <c r="E45" s="95">
        <f>'IDT-1 Calculation'!DI45</f>
        <v>0</v>
      </c>
      <c r="F45" s="95">
        <f>'IDT-1 Calculation'!DJ45</f>
        <v>60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-60</v>
      </c>
      <c r="D46" s="95">
        <f>'IDT-1 Calculation'!DH46</f>
        <v>0</v>
      </c>
      <c r="E46" s="95">
        <f>'IDT-1 Calculation'!DI46</f>
        <v>0</v>
      </c>
      <c r="F46" s="95">
        <f>'IDT-1 Calculation'!DJ46</f>
        <v>60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-44</v>
      </c>
      <c r="D47" s="95">
        <f>'IDT-1 Calculation'!DH47</f>
        <v>0</v>
      </c>
      <c r="E47" s="95">
        <f>'IDT-1 Calculation'!DI47</f>
        <v>0</v>
      </c>
      <c r="F47" s="95">
        <f>'IDT-1 Calculation'!DJ47</f>
        <v>44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-44</v>
      </c>
      <c r="D48" s="95">
        <f>'IDT-1 Calculation'!DH48</f>
        <v>0</v>
      </c>
      <c r="E48" s="95">
        <f>'IDT-1 Calculation'!DI48</f>
        <v>0</v>
      </c>
      <c r="F48" s="95">
        <f>'IDT-1 Calculation'!DJ48</f>
        <v>44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-44</v>
      </c>
      <c r="D49" s="95">
        <f>'IDT-1 Calculation'!DH49</f>
        <v>0</v>
      </c>
      <c r="E49" s="95">
        <f>'IDT-1 Calculation'!DI49</f>
        <v>0</v>
      </c>
      <c r="F49" s="95">
        <f>'IDT-1 Calculation'!DJ49</f>
        <v>44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-39</v>
      </c>
      <c r="D50" s="95">
        <f>'IDT-1 Calculation'!DH50</f>
        <v>0</v>
      </c>
      <c r="E50" s="95">
        <f>'IDT-1 Calculation'!DI50</f>
        <v>0</v>
      </c>
      <c r="F50" s="95">
        <f>'IDT-1 Calculation'!DJ50</f>
        <v>39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-39</v>
      </c>
      <c r="D51" s="95">
        <f>'IDT-1 Calculation'!DH51</f>
        <v>0</v>
      </c>
      <c r="E51" s="95">
        <f>'IDT-1 Calculation'!DI51</f>
        <v>0</v>
      </c>
      <c r="F51" s="95">
        <f>'IDT-1 Calculation'!DJ51</f>
        <v>39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-39</v>
      </c>
      <c r="D52" s="95">
        <f>'IDT-1 Calculation'!DH52</f>
        <v>0</v>
      </c>
      <c r="E52" s="95">
        <f>'IDT-1 Calculation'!DI52</f>
        <v>0</v>
      </c>
      <c r="F52" s="95">
        <f>'IDT-1 Calculation'!DJ52</f>
        <v>39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-34</v>
      </c>
      <c r="D53" s="95">
        <f>'IDT-1 Calculation'!DH53</f>
        <v>0</v>
      </c>
      <c r="E53" s="95">
        <f>'IDT-1 Calculation'!DI53</f>
        <v>0</v>
      </c>
      <c r="F53" s="95">
        <f>'IDT-1 Calculation'!DJ53</f>
        <v>34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-39</v>
      </c>
      <c r="D54" s="95">
        <f>'IDT-1 Calculation'!DH54</f>
        <v>0</v>
      </c>
      <c r="E54" s="95">
        <f>'IDT-1 Calculation'!DI54</f>
        <v>0</v>
      </c>
      <c r="F54" s="95">
        <f>'IDT-1 Calculation'!DJ54</f>
        <v>39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-49</v>
      </c>
      <c r="D55" s="95">
        <f>'IDT-1 Calculation'!DH55</f>
        <v>0</v>
      </c>
      <c r="E55" s="95">
        <f>'IDT-1 Calculation'!DI55</f>
        <v>0</v>
      </c>
      <c r="F55" s="95">
        <f>'IDT-1 Calculation'!DJ55</f>
        <v>49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-59</v>
      </c>
      <c r="D56" s="95">
        <f>'IDT-1 Calculation'!DH56</f>
        <v>0</v>
      </c>
      <c r="E56" s="95">
        <f>'IDT-1 Calculation'!DI56</f>
        <v>0</v>
      </c>
      <c r="F56" s="95">
        <f>'IDT-1 Calculation'!DJ56</f>
        <v>59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-59</v>
      </c>
      <c r="D57" s="95">
        <f>'IDT-1 Calculation'!DH57</f>
        <v>0</v>
      </c>
      <c r="E57" s="95">
        <f>'IDT-1 Calculation'!DI57</f>
        <v>0</v>
      </c>
      <c r="F57" s="95">
        <f>'IDT-1 Calculation'!DJ57</f>
        <v>59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-54</v>
      </c>
      <c r="D58" s="95">
        <f>'IDT-1 Calculation'!DH58</f>
        <v>0</v>
      </c>
      <c r="E58" s="95">
        <f>'IDT-1 Calculation'!DI58</f>
        <v>0</v>
      </c>
      <c r="F58" s="95">
        <f>'IDT-1 Calculation'!DJ58</f>
        <v>54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-54</v>
      </c>
      <c r="D59" s="95">
        <f>'IDT-1 Calculation'!DH59</f>
        <v>0</v>
      </c>
      <c r="E59" s="95">
        <f>'IDT-1 Calculation'!DI59</f>
        <v>0</v>
      </c>
      <c r="F59" s="95">
        <f>'IDT-1 Calculation'!DJ59</f>
        <v>54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-44</v>
      </c>
      <c r="D60" s="95">
        <f>'IDT-1 Calculation'!DH60</f>
        <v>0</v>
      </c>
      <c r="E60" s="95">
        <f>'IDT-1 Calculation'!DI60</f>
        <v>0</v>
      </c>
      <c r="F60" s="95">
        <f>'IDT-1 Calculation'!DJ60</f>
        <v>44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-45</v>
      </c>
      <c r="D61" s="95">
        <f>'IDT-1 Calculation'!DH61</f>
        <v>0</v>
      </c>
      <c r="E61" s="95">
        <f>'IDT-1 Calculation'!DI61</f>
        <v>0</v>
      </c>
      <c r="F61" s="95">
        <f>'IDT-1 Calculation'!DJ61</f>
        <v>45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25</v>
      </c>
      <c r="G62" s="100">
        <f t="shared" si="0"/>
        <v>0</v>
      </c>
    </row>
    <row r="63" spans="1:7">
      <c r="A63" s="99" t="s">
        <v>105</v>
      </c>
      <c r="B63" s="95">
        <f>'IDT-1 Calculation'!DF63</f>
        <v>8.1349999999999998</v>
      </c>
      <c r="C63" s="95">
        <f>'IDT-1 Calculation'!DG63</f>
        <v>-15</v>
      </c>
      <c r="D63" s="95">
        <f>'IDT-1 Calculation'!DH63</f>
        <v>0</v>
      </c>
      <c r="E63" s="95">
        <f>'IDT-1 Calculation'!DI63</f>
        <v>0</v>
      </c>
      <c r="F63" s="95">
        <f>'IDT-1 Calculation'!DJ63</f>
        <v>6.8650000000000002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9.7620000000000005</v>
      </c>
      <c r="C67" s="95">
        <f>'IDT-1 Calculation'!DG67</f>
        <v>-18</v>
      </c>
      <c r="D67" s="95">
        <f>'IDT-1 Calculation'!DH67</f>
        <v>0</v>
      </c>
      <c r="E67" s="95">
        <f>'IDT-1 Calculation'!DI67</f>
        <v>0</v>
      </c>
      <c r="F67" s="95">
        <f>'IDT-1 Calculation'!DJ67</f>
        <v>8.2379999999999995</v>
      </c>
      <c r="G67" s="100">
        <f t="shared" si="0"/>
        <v>0</v>
      </c>
    </row>
    <row r="68" spans="1:7">
      <c r="A68" s="99" t="s">
        <v>110</v>
      </c>
      <c r="B68" s="95">
        <f>'IDT-1 Calculation'!DF68</f>
        <v>1.627</v>
      </c>
      <c r="C68" s="95">
        <f>'IDT-1 Calculation'!DG68</f>
        <v>-3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1.373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0.53119475000000016</v>
      </c>
      <c r="C99" s="111">
        <f>SUM(C3:C98)/4000</f>
        <v>-0.96443924999999997</v>
      </c>
      <c r="D99" s="111">
        <f>SUM(D3:D98)/4000</f>
        <v>0</v>
      </c>
      <c r="E99" s="111">
        <f>SUM(E3:E98)/4000</f>
        <v>0</v>
      </c>
      <c r="F99" s="111">
        <f>SUM(F3:F98)/4000</f>
        <v>0.43324450000000003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41.59</v>
      </c>
      <c r="L3" s="202">
        <v>21.39</v>
      </c>
      <c r="M3" s="202">
        <v>0</v>
      </c>
      <c r="N3" s="202">
        <v>1.0900000000000001</v>
      </c>
      <c r="O3" s="202">
        <v>0</v>
      </c>
      <c r="P3" s="202">
        <v>2.48</v>
      </c>
      <c r="Q3" s="202">
        <v>2.33</v>
      </c>
      <c r="R3" s="202">
        <v>2.4300000000000002</v>
      </c>
      <c r="S3" s="202">
        <v>2.82</v>
      </c>
      <c r="T3" s="202">
        <v>0</v>
      </c>
      <c r="U3" s="202">
        <v>11.88</v>
      </c>
      <c r="V3" s="202">
        <v>2.2799999999999998</v>
      </c>
      <c r="W3" s="202">
        <v>5.63</v>
      </c>
      <c r="X3" s="202">
        <v>18.39</v>
      </c>
      <c r="Y3" s="202">
        <v>0</v>
      </c>
      <c r="Z3" s="202">
        <v>37.18</v>
      </c>
      <c r="AA3" s="202">
        <v>11.32</v>
      </c>
      <c r="AB3" s="202">
        <v>0</v>
      </c>
      <c r="AC3" s="202">
        <v>0</v>
      </c>
      <c r="AD3" s="202">
        <v>7.83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12.6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41.59</v>
      </c>
      <c r="L4" s="202">
        <v>21.39</v>
      </c>
      <c r="M4" s="202">
        <v>0</v>
      </c>
      <c r="N4" s="202">
        <v>1.0900000000000001</v>
      </c>
      <c r="O4" s="202">
        <v>0</v>
      </c>
      <c r="P4" s="202">
        <v>2.48</v>
      </c>
      <c r="Q4" s="202">
        <v>2.33</v>
      </c>
      <c r="R4" s="202">
        <v>2.4900000000000002</v>
      </c>
      <c r="S4" s="202">
        <v>2.84</v>
      </c>
      <c r="T4" s="202">
        <v>0</v>
      </c>
      <c r="U4" s="202">
        <v>11.88</v>
      </c>
      <c r="V4" s="202">
        <v>2.39</v>
      </c>
      <c r="W4" s="202">
        <v>5.63</v>
      </c>
      <c r="X4" s="202">
        <v>18.39</v>
      </c>
      <c r="Y4" s="202">
        <v>0</v>
      </c>
      <c r="Z4" s="202">
        <v>37.18</v>
      </c>
      <c r="AA4" s="202">
        <v>11.32</v>
      </c>
      <c r="AB4" s="202">
        <v>0</v>
      </c>
      <c r="AC4" s="202">
        <v>0</v>
      </c>
      <c r="AD4" s="202">
        <v>7.83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41.59</v>
      </c>
      <c r="L5" s="202">
        <v>21.39</v>
      </c>
      <c r="M5" s="202">
        <v>0</v>
      </c>
      <c r="N5" s="202">
        <v>1.0900000000000001</v>
      </c>
      <c r="O5" s="202">
        <v>0</v>
      </c>
      <c r="P5" s="202">
        <v>2.48</v>
      </c>
      <c r="Q5" s="202">
        <v>2.33</v>
      </c>
      <c r="R5" s="202">
        <v>2.4900000000000002</v>
      </c>
      <c r="S5" s="202">
        <v>2.84</v>
      </c>
      <c r="T5" s="202">
        <v>0</v>
      </c>
      <c r="U5" s="202">
        <v>13.94</v>
      </c>
      <c r="V5" s="202">
        <v>2.39</v>
      </c>
      <c r="W5" s="202">
        <v>5.63</v>
      </c>
      <c r="X5" s="202">
        <v>13.58</v>
      </c>
      <c r="Y5" s="202">
        <v>0</v>
      </c>
      <c r="Z5" s="202">
        <v>37.18</v>
      </c>
      <c r="AA5" s="202">
        <v>11.32</v>
      </c>
      <c r="AB5" s="202">
        <v>0</v>
      </c>
      <c r="AC5" s="202">
        <v>0</v>
      </c>
      <c r="AD5" s="202">
        <v>7.83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41.59</v>
      </c>
      <c r="L6" s="202">
        <v>21.39</v>
      </c>
      <c r="M6" s="202">
        <v>0</v>
      </c>
      <c r="N6" s="202">
        <v>1.0900000000000001</v>
      </c>
      <c r="O6" s="202">
        <v>0</v>
      </c>
      <c r="P6" s="202">
        <v>2.48</v>
      </c>
      <c r="Q6" s="202">
        <v>2.33</v>
      </c>
      <c r="R6" s="202">
        <v>2.4900000000000002</v>
      </c>
      <c r="S6" s="202">
        <v>2.84</v>
      </c>
      <c r="T6" s="202">
        <v>0</v>
      </c>
      <c r="U6" s="202">
        <v>13.94</v>
      </c>
      <c r="V6" s="202">
        <v>2.39</v>
      </c>
      <c r="W6" s="202">
        <v>5.63</v>
      </c>
      <c r="X6" s="202">
        <v>13.58</v>
      </c>
      <c r="Y6" s="202">
        <v>0</v>
      </c>
      <c r="Z6" s="202">
        <v>37.18</v>
      </c>
      <c r="AA6" s="202">
        <v>11.32</v>
      </c>
      <c r="AB6" s="202">
        <v>0</v>
      </c>
      <c r="AC6" s="202">
        <v>0</v>
      </c>
      <c r="AD6" s="202">
        <v>7.83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41.59</v>
      </c>
      <c r="L7" s="202">
        <v>21.39</v>
      </c>
      <c r="M7" s="202">
        <v>0</v>
      </c>
      <c r="N7" s="202">
        <v>1.0900000000000001</v>
      </c>
      <c r="O7" s="202">
        <v>5.57</v>
      </c>
      <c r="P7" s="202">
        <v>2.48</v>
      </c>
      <c r="Q7" s="202">
        <v>2.33</v>
      </c>
      <c r="R7" s="202">
        <v>2.4900000000000002</v>
      </c>
      <c r="S7" s="202">
        <v>2.84</v>
      </c>
      <c r="T7" s="202">
        <v>0</v>
      </c>
      <c r="U7" s="202">
        <v>13.94</v>
      </c>
      <c r="V7" s="202">
        <v>2.39</v>
      </c>
      <c r="W7" s="202">
        <v>5.41</v>
      </c>
      <c r="X7" s="202">
        <v>15.44</v>
      </c>
      <c r="Y7" s="202">
        <v>0</v>
      </c>
      <c r="Z7" s="202">
        <v>37.18</v>
      </c>
      <c r="AA7" s="202">
        <v>11.32</v>
      </c>
      <c r="AB7" s="202">
        <v>0</v>
      </c>
      <c r="AC7" s="202">
        <v>0</v>
      </c>
      <c r="AD7" s="202">
        <v>7.83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41.59</v>
      </c>
      <c r="L8" s="202">
        <v>21.39</v>
      </c>
      <c r="M8" s="202">
        <v>0</v>
      </c>
      <c r="N8" s="202">
        <v>1.0900000000000001</v>
      </c>
      <c r="O8" s="202">
        <v>4.59</v>
      </c>
      <c r="P8" s="202">
        <v>2.48</v>
      </c>
      <c r="Q8" s="202">
        <v>2.33</v>
      </c>
      <c r="R8" s="202">
        <v>2.4900000000000002</v>
      </c>
      <c r="S8" s="202">
        <v>2.84</v>
      </c>
      <c r="T8" s="202">
        <v>0</v>
      </c>
      <c r="U8" s="202">
        <v>13.94</v>
      </c>
      <c r="V8" s="202">
        <v>2.39</v>
      </c>
      <c r="W8" s="202">
        <v>5.41</v>
      </c>
      <c r="X8" s="202">
        <v>15.44</v>
      </c>
      <c r="Y8" s="202">
        <v>0</v>
      </c>
      <c r="Z8" s="202">
        <v>37.18</v>
      </c>
      <c r="AA8" s="202">
        <v>11.32</v>
      </c>
      <c r="AB8" s="202">
        <v>0</v>
      </c>
      <c r="AC8" s="202">
        <v>0</v>
      </c>
      <c r="AD8" s="202">
        <v>7.83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41.59</v>
      </c>
      <c r="L9" s="202">
        <v>21.39</v>
      </c>
      <c r="M9" s="202">
        <v>0</v>
      </c>
      <c r="N9" s="202">
        <v>1.0900000000000001</v>
      </c>
      <c r="O9" s="202">
        <v>3.62</v>
      </c>
      <c r="P9" s="202">
        <v>2.48</v>
      </c>
      <c r="Q9" s="202">
        <v>2.33</v>
      </c>
      <c r="R9" s="202">
        <v>2.4900000000000002</v>
      </c>
      <c r="S9" s="202">
        <v>2.84</v>
      </c>
      <c r="T9" s="202">
        <v>0</v>
      </c>
      <c r="U9" s="202">
        <v>13.94</v>
      </c>
      <c r="V9" s="202">
        <v>2.39</v>
      </c>
      <c r="W9" s="202">
        <v>5.2</v>
      </c>
      <c r="X9" s="202">
        <v>16.16</v>
      </c>
      <c r="Y9" s="202">
        <v>0</v>
      </c>
      <c r="Z9" s="202">
        <v>37.18</v>
      </c>
      <c r="AA9" s="202">
        <v>11.32</v>
      </c>
      <c r="AB9" s="202">
        <v>0</v>
      </c>
      <c r="AC9" s="202">
        <v>0</v>
      </c>
      <c r="AD9" s="202">
        <v>7.83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41.59</v>
      </c>
      <c r="L10" s="202">
        <v>21.39</v>
      </c>
      <c r="M10" s="202">
        <v>0</v>
      </c>
      <c r="N10" s="202">
        <v>1.0900000000000001</v>
      </c>
      <c r="O10" s="202">
        <v>2.64</v>
      </c>
      <c r="P10" s="202">
        <v>2.48</v>
      </c>
      <c r="Q10" s="202">
        <v>2.33</v>
      </c>
      <c r="R10" s="202">
        <v>2.4900000000000002</v>
      </c>
      <c r="S10" s="202">
        <v>2.84</v>
      </c>
      <c r="T10" s="202">
        <v>0</v>
      </c>
      <c r="U10" s="202">
        <v>13.94</v>
      </c>
      <c r="V10" s="202">
        <v>2.39</v>
      </c>
      <c r="W10" s="202">
        <v>4.1900000000000004</v>
      </c>
      <c r="X10" s="202">
        <v>16.16</v>
      </c>
      <c r="Y10" s="202">
        <v>0</v>
      </c>
      <c r="Z10" s="202">
        <v>37.18</v>
      </c>
      <c r="AA10" s="202">
        <v>11.32</v>
      </c>
      <c r="AB10" s="202">
        <v>0</v>
      </c>
      <c r="AC10" s="202">
        <v>0</v>
      </c>
      <c r="AD10" s="202">
        <v>7.83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41.59</v>
      </c>
      <c r="L11" s="202">
        <v>21.39</v>
      </c>
      <c r="M11" s="202">
        <v>0</v>
      </c>
      <c r="N11" s="202">
        <v>1.0900000000000001</v>
      </c>
      <c r="O11" s="202">
        <v>4.55</v>
      </c>
      <c r="P11" s="202">
        <v>2.48</v>
      </c>
      <c r="Q11" s="202">
        <v>2.33</v>
      </c>
      <c r="R11" s="202">
        <v>2.4900000000000002</v>
      </c>
      <c r="S11" s="202">
        <v>2.84</v>
      </c>
      <c r="T11" s="202">
        <v>0</v>
      </c>
      <c r="U11" s="202">
        <v>13.94</v>
      </c>
      <c r="V11" s="202">
        <v>2.39</v>
      </c>
      <c r="W11" s="202">
        <v>4.1900000000000004</v>
      </c>
      <c r="X11" s="202">
        <v>16.16</v>
      </c>
      <c r="Y11" s="202">
        <v>0</v>
      </c>
      <c r="Z11" s="202">
        <v>37.18</v>
      </c>
      <c r="AA11" s="202">
        <v>11.32</v>
      </c>
      <c r="AB11" s="202">
        <v>0</v>
      </c>
      <c r="AC11" s="202">
        <v>0</v>
      </c>
      <c r="AD11" s="202">
        <v>7.4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9.17</v>
      </c>
      <c r="AL11" s="202">
        <v>0</v>
      </c>
      <c r="AM11" s="202">
        <v>183.6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41.59</v>
      </c>
      <c r="L12" s="202">
        <v>21.39</v>
      </c>
      <c r="M12" s="202">
        <v>0</v>
      </c>
      <c r="N12" s="202">
        <v>1.0900000000000001</v>
      </c>
      <c r="O12" s="202">
        <v>1.61</v>
      </c>
      <c r="P12" s="202">
        <v>2.48</v>
      </c>
      <c r="Q12" s="202">
        <v>2.33</v>
      </c>
      <c r="R12" s="202">
        <v>2.4900000000000002</v>
      </c>
      <c r="S12" s="202">
        <v>2.84</v>
      </c>
      <c r="T12" s="202">
        <v>0</v>
      </c>
      <c r="U12" s="202">
        <v>13.94</v>
      </c>
      <c r="V12" s="202">
        <v>2.39</v>
      </c>
      <c r="W12" s="202">
        <v>4.1900000000000004</v>
      </c>
      <c r="X12" s="202">
        <v>16.16</v>
      </c>
      <c r="Y12" s="202">
        <v>0</v>
      </c>
      <c r="Z12" s="202">
        <v>37.18</v>
      </c>
      <c r="AA12" s="202">
        <v>11.32</v>
      </c>
      <c r="AB12" s="202">
        <v>0</v>
      </c>
      <c r="AC12" s="202">
        <v>0</v>
      </c>
      <c r="AD12" s="202">
        <v>7.4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41.59</v>
      </c>
      <c r="L13" s="202">
        <v>21.39</v>
      </c>
      <c r="M13" s="202">
        <v>0</v>
      </c>
      <c r="N13" s="202">
        <v>1.0900000000000001</v>
      </c>
      <c r="O13" s="202">
        <v>1.71</v>
      </c>
      <c r="P13" s="202">
        <v>2.48</v>
      </c>
      <c r="Q13" s="202">
        <v>2.33</v>
      </c>
      <c r="R13" s="202">
        <v>2.4900000000000002</v>
      </c>
      <c r="S13" s="202">
        <v>2.84</v>
      </c>
      <c r="T13" s="202">
        <v>0</v>
      </c>
      <c r="U13" s="202">
        <v>13.94</v>
      </c>
      <c r="V13" s="202">
        <v>2.39</v>
      </c>
      <c r="W13" s="202">
        <v>4.1900000000000004</v>
      </c>
      <c r="X13" s="202">
        <v>16.16</v>
      </c>
      <c r="Y13" s="202">
        <v>0</v>
      </c>
      <c r="Z13" s="202">
        <v>37.18</v>
      </c>
      <c r="AA13" s="202">
        <v>11.32</v>
      </c>
      <c r="AB13" s="202">
        <v>0</v>
      </c>
      <c r="AC13" s="202">
        <v>0</v>
      </c>
      <c r="AD13" s="202">
        <v>7.4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41.59</v>
      </c>
      <c r="L14" s="202">
        <v>21.39</v>
      </c>
      <c r="M14" s="202">
        <v>0</v>
      </c>
      <c r="N14" s="202">
        <v>1.0900000000000001</v>
      </c>
      <c r="O14" s="202">
        <v>1.25</v>
      </c>
      <c r="P14" s="202">
        <v>2.48</v>
      </c>
      <c r="Q14" s="202">
        <v>2.33</v>
      </c>
      <c r="R14" s="202">
        <v>2.4900000000000002</v>
      </c>
      <c r="S14" s="202">
        <v>2.84</v>
      </c>
      <c r="T14" s="202">
        <v>0</v>
      </c>
      <c r="U14" s="202">
        <v>13.94</v>
      </c>
      <c r="V14" s="202">
        <v>2.39</v>
      </c>
      <c r="W14" s="202">
        <v>4.1900000000000004</v>
      </c>
      <c r="X14" s="202">
        <v>16.16</v>
      </c>
      <c r="Y14" s="202">
        <v>0</v>
      </c>
      <c r="Z14" s="202">
        <v>37.18</v>
      </c>
      <c r="AA14" s="202">
        <v>11.32</v>
      </c>
      <c r="AB14" s="202">
        <v>0</v>
      </c>
      <c r="AC14" s="202">
        <v>0</v>
      </c>
      <c r="AD14" s="202">
        <v>7.4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41.59</v>
      </c>
      <c r="L15" s="202">
        <v>21.39</v>
      </c>
      <c r="M15" s="202">
        <v>0</v>
      </c>
      <c r="N15" s="202">
        <v>1.0900000000000001</v>
      </c>
      <c r="O15" s="202">
        <v>4.4400000000000004</v>
      </c>
      <c r="P15" s="202">
        <v>2.48</v>
      </c>
      <c r="Q15" s="202">
        <v>2.33</v>
      </c>
      <c r="R15" s="202">
        <v>2.4900000000000002</v>
      </c>
      <c r="S15" s="202">
        <v>2.84</v>
      </c>
      <c r="T15" s="202">
        <v>0</v>
      </c>
      <c r="U15" s="202">
        <v>13.94</v>
      </c>
      <c r="V15" s="202">
        <v>2.39</v>
      </c>
      <c r="W15" s="202">
        <v>4.1900000000000004</v>
      </c>
      <c r="X15" s="202">
        <v>16.16</v>
      </c>
      <c r="Y15" s="202">
        <v>0</v>
      </c>
      <c r="Z15" s="202">
        <v>37.18</v>
      </c>
      <c r="AA15" s="202">
        <v>11.32</v>
      </c>
      <c r="AB15" s="202">
        <v>0</v>
      </c>
      <c r="AC15" s="202">
        <v>0</v>
      </c>
      <c r="AD15" s="202">
        <v>7.4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41.59</v>
      </c>
      <c r="L16" s="202">
        <v>21.39</v>
      </c>
      <c r="M16" s="202">
        <v>0</v>
      </c>
      <c r="N16" s="202">
        <v>1.0900000000000001</v>
      </c>
      <c r="O16" s="202">
        <v>4.67</v>
      </c>
      <c r="P16" s="202">
        <v>2.48</v>
      </c>
      <c r="Q16" s="202">
        <v>2.33</v>
      </c>
      <c r="R16" s="202">
        <v>2.4900000000000002</v>
      </c>
      <c r="S16" s="202">
        <v>2.84</v>
      </c>
      <c r="T16" s="202">
        <v>0</v>
      </c>
      <c r="U16" s="202">
        <v>13.94</v>
      </c>
      <c r="V16" s="202">
        <v>2.39</v>
      </c>
      <c r="W16" s="202">
        <v>4.1900000000000004</v>
      </c>
      <c r="X16" s="202">
        <v>16.16</v>
      </c>
      <c r="Y16" s="202">
        <v>0</v>
      </c>
      <c r="Z16" s="202">
        <v>37.18</v>
      </c>
      <c r="AA16" s="202">
        <v>11.32</v>
      </c>
      <c r="AB16" s="202">
        <v>0</v>
      </c>
      <c r="AC16" s="202">
        <v>0</v>
      </c>
      <c r="AD16" s="202">
        <v>7.4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41.59</v>
      </c>
      <c r="L17" s="202">
        <v>21.39</v>
      </c>
      <c r="M17" s="202">
        <v>0</v>
      </c>
      <c r="N17" s="202">
        <v>1.0900000000000001</v>
      </c>
      <c r="O17" s="202">
        <v>4.91</v>
      </c>
      <c r="P17" s="202">
        <v>2.48</v>
      </c>
      <c r="Q17" s="202">
        <v>2.33</v>
      </c>
      <c r="R17" s="202">
        <v>2.4900000000000002</v>
      </c>
      <c r="S17" s="202">
        <v>2.84</v>
      </c>
      <c r="T17" s="202">
        <v>0</v>
      </c>
      <c r="U17" s="202">
        <v>13.94</v>
      </c>
      <c r="V17" s="202">
        <v>2.39</v>
      </c>
      <c r="W17" s="202">
        <v>4.1900000000000004</v>
      </c>
      <c r="X17" s="202">
        <v>16.16</v>
      </c>
      <c r="Y17" s="202">
        <v>0</v>
      </c>
      <c r="Z17" s="202">
        <v>37.18</v>
      </c>
      <c r="AA17" s="202">
        <v>11.32</v>
      </c>
      <c r="AB17" s="202">
        <v>0</v>
      </c>
      <c r="AC17" s="202">
        <v>0</v>
      </c>
      <c r="AD17" s="202">
        <v>7.4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41.59</v>
      </c>
      <c r="L18" s="202">
        <v>21.39</v>
      </c>
      <c r="M18" s="202">
        <v>0</v>
      </c>
      <c r="N18" s="202">
        <v>1.0900000000000001</v>
      </c>
      <c r="O18" s="202">
        <v>5.14</v>
      </c>
      <c r="P18" s="202">
        <v>2.48</v>
      </c>
      <c r="Q18" s="202">
        <v>2.33</v>
      </c>
      <c r="R18" s="202">
        <v>2.4900000000000002</v>
      </c>
      <c r="S18" s="202">
        <v>2.84</v>
      </c>
      <c r="T18" s="202">
        <v>0</v>
      </c>
      <c r="U18" s="202">
        <v>13.94</v>
      </c>
      <c r="V18" s="202">
        <v>2.39</v>
      </c>
      <c r="W18" s="202">
        <v>4.1900000000000004</v>
      </c>
      <c r="X18" s="202">
        <v>16.16</v>
      </c>
      <c r="Y18" s="202">
        <v>0</v>
      </c>
      <c r="Z18" s="202">
        <v>37.18</v>
      </c>
      <c r="AA18" s="202">
        <v>11.32</v>
      </c>
      <c r="AB18" s="202">
        <v>0</v>
      </c>
      <c r="AC18" s="202">
        <v>0</v>
      </c>
      <c r="AD18" s="202">
        <v>7.4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41.59</v>
      </c>
      <c r="L19" s="202">
        <v>21.39</v>
      </c>
      <c r="M19" s="202">
        <v>0</v>
      </c>
      <c r="N19" s="202">
        <v>1.0900000000000001</v>
      </c>
      <c r="O19" s="202">
        <v>5.36</v>
      </c>
      <c r="P19" s="202">
        <v>2.48</v>
      </c>
      <c r="Q19" s="202">
        <v>2.33</v>
      </c>
      <c r="R19" s="202">
        <v>2.4900000000000002</v>
      </c>
      <c r="S19" s="202">
        <v>2.84</v>
      </c>
      <c r="T19" s="202">
        <v>0</v>
      </c>
      <c r="U19" s="202">
        <v>13.94</v>
      </c>
      <c r="V19" s="202">
        <v>2.39</v>
      </c>
      <c r="W19" s="202">
        <v>4.1900000000000004</v>
      </c>
      <c r="X19" s="202">
        <v>16.16</v>
      </c>
      <c r="Y19" s="202">
        <v>0</v>
      </c>
      <c r="Z19" s="202">
        <v>37.18</v>
      </c>
      <c r="AA19" s="202">
        <v>11.32</v>
      </c>
      <c r="AB19" s="202">
        <v>0</v>
      </c>
      <c r="AC19" s="202">
        <v>0</v>
      </c>
      <c r="AD19" s="202">
        <v>7.4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41.59</v>
      </c>
      <c r="L20" s="202">
        <v>21.39</v>
      </c>
      <c r="M20" s="202">
        <v>0</v>
      </c>
      <c r="N20" s="202">
        <v>1.0900000000000001</v>
      </c>
      <c r="O20" s="202">
        <v>5.25</v>
      </c>
      <c r="P20" s="202">
        <v>2.48</v>
      </c>
      <c r="Q20" s="202">
        <v>2.33</v>
      </c>
      <c r="R20" s="202">
        <v>2.4900000000000002</v>
      </c>
      <c r="S20" s="202">
        <v>2.84</v>
      </c>
      <c r="T20" s="202">
        <v>0</v>
      </c>
      <c r="U20" s="202">
        <v>13.94</v>
      </c>
      <c r="V20" s="202">
        <v>2.39</v>
      </c>
      <c r="W20" s="202">
        <v>4.1900000000000004</v>
      </c>
      <c r="X20" s="202">
        <v>16.16</v>
      </c>
      <c r="Y20" s="202">
        <v>0</v>
      </c>
      <c r="Z20" s="202">
        <v>37.18</v>
      </c>
      <c r="AA20" s="202">
        <v>11.32</v>
      </c>
      <c r="AB20" s="202">
        <v>0</v>
      </c>
      <c r="AC20" s="202">
        <v>0</v>
      </c>
      <c r="AD20" s="202">
        <v>7.4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41.59</v>
      </c>
      <c r="L21" s="202">
        <v>21.39</v>
      </c>
      <c r="M21" s="202">
        <v>0</v>
      </c>
      <c r="N21" s="202">
        <v>1.0900000000000001</v>
      </c>
      <c r="O21" s="202">
        <v>4.46</v>
      </c>
      <c r="P21" s="202">
        <v>2.48</v>
      </c>
      <c r="Q21" s="202">
        <v>2.33</v>
      </c>
      <c r="R21" s="202">
        <v>2.4900000000000002</v>
      </c>
      <c r="S21" s="202">
        <v>2.84</v>
      </c>
      <c r="T21" s="202">
        <v>0</v>
      </c>
      <c r="U21" s="202">
        <v>13.94</v>
      </c>
      <c r="V21" s="202">
        <v>2.39</v>
      </c>
      <c r="W21" s="202">
        <v>4.1900000000000004</v>
      </c>
      <c r="X21" s="202">
        <v>16.16</v>
      </c>
      <c r="Y21" s="202">
        <v>0</v>
      </c>
      <c r="Z21" s="202">
        <v>37.18</v>
      </c>
      <c r="AA21" s="202">
        <v>11.32</v>
      </c>
      <c r="AB21" s="202">
        <v>0</v>
      </c>
      <c r="AC21" s="202">
        <v>0</v>
      </c>
      <c r="AD21" s="202">
        <v>7.4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41.59</v>
      </c>
      <c r="L22" s="202">
        <v>21.39</v>
      </c>
      <c r="M22" s="202">
        <v>0</v>
      </c>
      <c r="N22" s="202">
        <v>1.0900000000000001</v>
      </c>
      <c r="O22" s="202">
        <v>4.46</v>
      </c>
      <c r="P22" s="202">
        <v>2.48</v>
      </c>
      <c r="Q22" s="202">
        <v>2.33</v>
      </c>
      <c r="R22" s="202">
        <v>2.4900000000000002</v>
      </c>
      <c r="S22" s="202">
        <v>2.84</v>
      </c>
      <c r="T22" s="202">
        <v>0</v>
      </c>
      <c r="U22" s="202">
        <v>13.94</v>
      </c>
      <c r="V22" s="202">
        <v>2.39</v>
      </c>
      <c r="W22" s="202">
        <v>4.1900000000000004</v>
      </c>
      <c r="X22" s="202">
        <v>16.16</v>
      </c>
      <c r="Y22" s="202">
        <v>0</v>
      </c>
      <c r="Z22" s="202">
        <v>37.18</v>
      </c>
      <c r="AA22" s="202">
        <v>11.32</v>
      </c>
      <c r="AB22" s="202">
        <v>0</v>
      </c>
      <c r="AC22" s="202">
        <v>0</v>
      </c>
      <c r="AD22" s="202">
        <v>7.4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41.59</v>
      </c>
      <c r="L23" s="202">
        <v>21.39</v>
      </c>
      <c r="M23" s="202">
        <v>0</v>
      </c>
      <c r="N23" s="202">
        <v>1.0900000000000001</v>
      </c>
      <c r="O23" s="202">
        <v>4.46</v>
      </c>
      <c r="P23" s="202">
        <v>2.48</v>
      </c>
      <c r="Q23" s="202">
        <v>2.33</v>
      </c>
      <c r="R23" s="202">
        <v>2.4900000000000002</v>
      </c>
      <c r="S23" s="202">
        <v>2.84</v>
      </c>
      <c r="T23" s="202">
        <v>0</v>
      </c>
      <c r="U23" s="202">
        <v>13.94</v>
      </c>
      <c r="V23" s="202">
        <v>2.39</v>
      </c>
      <c r="W23" s="202">
        <v>5.63</v>
      </c>
      <c r="X23" s="202">
        <v>16.16</v>
      </c>
      <c r="Y23" s="202">
        <v>0</v>
      </c>
      <c r="Z23" s="202">
        <v>37.18</v>
      </c>
      <c r="AA23" s="202">
        <v>11.32</v>
      </c>
      <c r="AB23" s="202">
        <v>0</v>
      </c>
      <c r="AC23" s="202">
        <v>0</v>
      </c>
      <c r="AD23" s="202">
        <v>7.4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41.59</v>
      </c>
      <c r="L24" s="202">
        <v>21.39</v>
      </c>
      <c r="M24" s="202">
        <v>0</v>
      </c>
      <c r="N24" s="202">
        <v>1.0900000000000001</v>
      </c>
      <c r="O24" s="202">
        <v>4.46</v>
      </c>
      <c r="P24" s="202">
        <v>2.48</v>
      </c>
      <c r="Q24" s="202">
        <v>2.33</v>
      </c>
      <c r="R24" s="202">
        <v>2.4900000000000002</v>
      </c>
      <c r="S24" s="202">
        <v>2.84</v>
      </c>
      <c r="T24" s="202">
        <v>0</v>
      </c>
      <c r="U24" s="202">
        <v>13.94</v>
      </c>
      <c r="V24" s="202">
        <v>2.39</v>
      </c>
      <c r="W24" s="202">
        <v>5.63</v>
      </c>
      <c r="X24" s="202">
        <v>16.16</v>
      </c>
      <c r="Y24" s="202">
        <v>0</v>
      </c>
      <c r="Z24" s="202">
        <v>37.18</v>
      </c>
      <c r="AA24" s="202">
        <v>11.32</v>
      </c>
      <c r="AB24" s="202">
        <v>0</v>
      </c>
      <c r="AC24" s="202">
        <v>0</v>
      </c>
      <c r="AD24" s="202">
        <v>7.4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41.59</v>
      </c>
      <c r="L25" s="202">
        <v>21.39</v>
      </c>
      <c r="M25" s="202">
        <v>0</v>
      </c>
      <c r="N25" s="202">
        <v>1.0900000000000001</v>
      </c>
      <c r="O25" s="202">
        <v>4.46</v>
      </c>
      <c r="P25" s="202">
        <v>2.48</v>
      </c>
      <c r="Q25" s="202">
        <v>2.33</v>
      </c>
      <c r="R25" s="202">
        <v>2.4900000000000002</v>
      </c>
      <c r="S25" s="202">
        <v>2.84</v>
      </c>
      <c r="T25" s="202">
        <v>0</v>
      </c>
      <c r="U25" s="202">
        <v>13.94</v>
      </c>
      <c r="V25" s="202">
        <v>2.39</v>
      </c>
      <c r="W25" s="202">
        <v>0.53</v>
      </c>
      <c r="X25" s="202">
        <v>1.65</v>
      </c>
      <c r="Y25" s="202">
        <v>0</v>
      </c>
      <c r="Z25" s="202">
        <v>37.18</v>
      </c>
      <c r="AA25" s="202">
        <v>11.32</v>
      </c>
      <c r="AB25" s="202">
        <v>0</v>
      </c>
      <c r="AC25" s="202">
        <v>0</v>
      </c>
      <c r="AD25" s="202">
        <v>7.4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41.59</v>
      </c>
      <c r="L26" s="202">
        <v>21.39</v>
      </c>
      <c r="M26" s="202">
        <v>0</v>
      </c>
      <c r="N26" s="202">
        <v>1.0900000000000001</v>
      </c>
      <c r="O26" s="202">
        <v>4.46</v>
      </c>
      <c r="P26" s="202">
        <v>2.48</v>
      </c>
      <c r="Q26" s="202">
        <v>2.33</v>
      </c>
      <c r="R26" s="202">
        <v>2.4900000000000002</v>
      </c>
      <c r="S26" s="202">
        <v>2.84</v>
      </c>
      <c r="T26" s="202">
        <v>0</v>
      </c>
      <c r="U26" s="202">
        <v>13.94</v>
      </c>
      <c r="V26" s="202">
        <v>2.39</v>
      </c>
      <c r="W26" s="202">
        <v>0.41</v>
      </c>
      <c r="X26" s="202">
        <v>1.1200000000000001</v>
      </c>
      <c r="Y26" s="202">
        <v>0</v>
      </c>
      <c r="Z26" s="202">
        <v>37.18</v>
      </c>
      <c r="AA26" s="202">
        <v>11.32</v>
      </c>
      <c r="AB26" s="202">
        <v>0</v>
      </c>
      <c r="AC26" s="202">
        <v>0</v>
      </c>
      <c r="AD26" s="202">
        <v>7.4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41.59</v>
      </c>
      <c r="L27" s="202">
        <v>23.97</v>
      </c>
      <c r="M27" s="202">
        <v>0</v>
      </c>
      <c r="N27" s="202">
        <v>1.0900000000000001</v>
      </c>
      <c r="O27" s="202">
        <v>4.46</v>
      </c>
      <c r="P27" s="202">
        <v>2.48</v>
      </c>
      <c r="Q27" s="202">
        <v>2.33</v>
      </c>
      <c r="R27" s="202">
        <v>2.4900000000000002</v>
      </c>
      <c r="S27" s="202">
        <v>2.84</v>
      </c>
      <c r="T27" s="202">
        <v>0</v>
      </c>
      <c r="U27" s="202">
        <v>13.94</v>
      </c>
      <c r="V27" s="202">
        <v>0.19</v>
      </c>
      <c r="W27" s="202">
        <v>0.41</v>
      </c>
      <c r="X27" s="202">
        <v>1.1200000000000001</v>
      </c>
      <c r="Y27" s="202">
        <v>0</v>
      </c>
      <c r="Z27" s="202">
        <v>37.18</v>
      </c>
      <c r="AA27" s="202">
        <v>11.32</v>
      </c>
      <c r="AB27" s="202">
        <v>0</v>
      </c>
      <c r="AC27" s="202">
        <v>0</v>
      </c>
      <c r="AD27" s="202">
        <v>7.4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41.59</v>
      </c>
      <c r="L28" s="202">
        <v>23.97</v>
      </c>
      <c r="M28" s="202">
        <v>0</v>
      </c>
      <c r="N28" s="202">
        <v>1.0900000000000001</v>
      </c>
      <c r="O28" s="202">
        <v>4.46</v>
      </c>
      <c r="P28" s="202">
        <v>2.48</v>
      </c>
      <c r="Q28" s="202">
        <v>2.33</v>
      </c>
      <c r="R28" s="202">
        <v>2.4900000000000002</v>
      </c>
      <c r="S28" s="202">
        <v>2.84</v>
      </c>
      <c r="T28" s="202">
        <v>0</v>
      </c>
      <c r="U28" s="202">
        <v>13.94</v>
      </c>
      <c r="V28" s="202">
        <v>0.19</v>
      </c>
      <c r="W28" s="202">
        <v>0.41</v>
      </c>
      <c r="X28" s="202">
        <v>1.1200000000000001</v>
      </c>
      <c r="Y28" s="202">
        <v>0</v>
      </c>
      <c r="Z28" s="202">
        <v>37.18</v>
      </c>
      <c r="AA28" s="202">
        <v>11.32</v>
      </c>
      <c r="AB28" s="202">
        <v>0</v>
      </c>
      <c r="AC28" s="202">
        <v>0</v>
      </c>
      <c r="AD28" s="202">
        <v>7.4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41.59</v>
      </c>
      <c r="L29" s="202">
        <v>25.12</v>
      </c>
      <c r="M29" s="202">
        <v>0</v>
      </c>
      <c r="N29" s="202">
        <v>1.0900000000000001</v>
      </c>
      <c r="O29" s="202">
        <v>4.46</v>
      </c>
      <c r="P29" s="202">
        <v>2.48</v>
      </c>
      <c r="Q29" s="202">
        <v>2.33</v>
      </c>
      <c r="R29" s="202">
        <v>2.4900000000000002</v>
      </c>
      <c r="S29" s="202">
        <v>2.84</v>
      </c>
      <c r="T29" s="202">
        <v>0</v>
      </c>
      <c r="U29" s="202">
        <v>13.94</v>
      </c>
      <c r="V29" s="202">
        <v>0.19</v>
      </c>
      <c r="W29" s="202">
        <v>0.41</v>
      </c>
      <c r="X29" s="202">
        <v>1.1200000000000001</v>
      </c>
      <c r="Y29" s="202">
        <v>0</v>
      </c>
      <c r="Z29" s="202">
        <v>37.18</v>
      </c>
      <c r="AA29" s="202">
        <v>11.32</v>
      </c>
      <c r="AB29" s="202">
        <v>0</v>
      </c>
      <c r="AC29" s="202">
        <v>0</v>
      </c>
      <c r="AD29" s="202">
        <v>7.4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41.59</v>
      </c>
      <c r="L30" s="202">
        <v>25.12</v>
      </c>
      <c r="M30" s="202">
        <v>0</v>
      </c>
      <c r="N30" s="202">
        <v>1.0900000000000001</v>
      </c>
      <c r="O30" s="202">
        <v>4.46</v>
      </c>
      <c r="P30" s="202">
        <v>2.48</v>
      </c>
      <c r="Q30" s="202">
        <v>2.33</v>
      </c>
      <c r="R30" s="202">
        <v>2.4900000000000002</v>
      </c>
      <c r="S30" s="202">
        <v>2.84</v>
      </c>
      <c r="T30" s="202">
        <v>0</v>
      </c>
      <c r="U30" s="202">
        <v>13.94</v>
      </c>
      <c r="V30" s="202">
        <v>0.19</v>
      </c>
      <c r="W30" s="202">
        <v>0.41</v>
      </c>
      <c r="X30" s="202">
        <v>1.1200000000000001</v>
      </c>
      <c r="Y30" s="202">
        <v>0</v>
      </c>
      <c r="Z30" s="202">
        <v>2.5499999999999998</v>
      </c>
      <c r="AA30" s="202">
        <v>11.32</v>
      </c>
      <c r="AB30" s="202">
        <v>0</v>
      </c>
      <c r="AC30" s="202">
        <v>0</v>
      </c>
      <c r="AD30" s="202">
        <v>7.4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41.59</v>
      </c>
      <c r="L31" s="202">
        <v>26.28</v>
      </c>
      <c r="M31" s="202">
        <v>0</v>
      </c>
      <c r="N31" s="202">
        <v>1.0900000000000001</v>
      </c>
      <c r="O31" s="202">
        <v>4.46</v>
      </c>
      <c r="P31" s="202">
        <v>2.48</v>
      </c>
      <c r="Q31" s="202">
        <v>2.33</v>
      </c>
      <c r="R31" s="202">
        <v>2.4900000000000002</v>
      </c>
      <c r="S31" s="202">
        <v>2.84</v>
      </c>
      <c r="T31" s="202">
        <v>0</v>
      </c>
      <c r="U31" s="202">
        <v>13.94</v>
      </c>
      <c r="V31" s="202">
        <v>0.19</v>
      </c>
      <c r="W31" s="202">
        <v>0.41</v>
      </c>
      <c r="X31" s="202">
        <v>1.1200000000000001</v>
      </c>
      <c r="Y31" s="202">
        <v>0</v>
      </c>
      <c r="Z31" s="202">
        <v>2.5499999999999998</v>
      </c>
      <c r="AA31" s="202">
        <v>11.32</v>
      </c>
      <c r="AB31" s="202">
        <v>0</v>
      </c>
      <c r="AC31" s="202">
        <v>0</v>
      </c>
      <c r="AD31" s="202">
        <v>7.4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12.6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41.59</v>
      </c>
      <c r="L32" s="202">
        <v>26.28</v>
      </c>
      <c r="M32" s="202">
        <v>0</v>
      </c>
      <c r="N32" s="202">
        <v>1.0900000000000001</v>
      </c>
      <c r="O32" s="202">
        <v>4.46</v>
      </c>
      <c r="P32" s="202">
        <v>2.48</v>
      </c>
      <c r="Q32" s="202">
        <v>2.33</v>
      </c>
      <c r="R32" s="202">
        <v>2.4900000000000002</v>
      </c>
      <c r="S32" s="202">
        <v>2.84</v>
      </c>
      <c r="T32" s="202">
        <v>0</v>
      </c>
      <c r="U32" s="202">
        <v>13.94</v>
      </c>
      <c r="V32" s="202">
        <v>0.19</v>
      </c>
      <c r="W32" s="202">
        <v>0.41</v>
      </c>
      <c r="X32" s="202">
        <v>1.1200000000000001</v>
      </c>
      <c r="Y32" s="202">
        <v>0</v>
      </c>
      <c r="Z32" s="202">
        <v>37.18</v>
      </c>
      <c r="AA32" s="202">
        <v>11.32</v>
      </c>
      <c r="AB32" s="202">
        <v>0</v>
      </c>
      <c r="AC32" s="202">
        <v>0</v>
      </c>
      <c r="AD32" s="202">
        <v>7.4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12.6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41.59</v>
      </c>
      <c r="L33" s="202">
        <v>27.43</v>
      </c>
      <c r="M33" s="202">
        <v>0</v>
      </c>
      <c r="N33" s="202">
        <v>1.0900000000000001</v>
      </c>
      <c r="O33" s="202">
        <v>4.46</v>
      </c>
      <c r="P33" s="202">
        <v>2.48</v>
      </c>
      <c r="Q33" s="202">
        <v>2.33</v>
      </c>
      <c r="R33" s="202">
        <v>2.4900000000000002</v>
      </c>
      <c r="S33" s="202">
        <v>2.84</v>
      </c>
      <c r="T33" s="202">
        <v>0</v>
      </c>
      <c r="U33" s="202">
        <v>13.94</v>
      </c>
      <c r="V33" s="202">
        <v>0.19</v>
      </c>
      <c r="W33" s="202">
        <v>0.41</v>
      </c>
      <c r="X33" s="202">
        <v>1.1200000000000001</v>
      </c>
      <c r="Y33" s="202">
        <v>0</v>
      </c>
      <c r="Z33" s="202">
        <v>2.5499999999999998</v>
      </c>
      <c r="AA33" s="202">
        <v>0.82</v>
      </c>
      <c r="AB33" s="202">
        <v>0</v>
      </c>
      <c r="AC33" s="202">
        <v>0</v>
      </c>
      <c r="AD33" s="202">
        <v>7.4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41.59</v>
      </c>
      <c r="L34" s="202">
        <v>27.43</v>
      </c>
      <c r="M34" s="202">
        <v>0</v>
      </c>
      <c r="N34" s="202">
        <v>1.0900000000000001</v>
      </c>
      <c r="O34" s="202">
        <v>4.46</v>
      </c>
      <c r="P34" s="202">
        <v>2.48</v>
      </c>
      <c r="Q34" s="202">
        <v>2.33</v>
      </c>
      <c r="R34" s="202">
        <v>2.4900000000000002</v>
      </c>
      <c r="S34" s="202">
        <v>2.84</v>
      </c>
      <c r="T34" s="202">
        <v>0</v>
      </c>
      <c r="U34" s="202">
        <v>13.94</v>
      </c>
      <c r="V34" s="202">
        <v>0.19</v>
      </c>
      <c r="W34" s="202">
        <v>0.41</v>
      </c>
      <c r="X34" s="202">
        <v>1.1200000000000001</v>
      </c>
      <c r="Y34" s="202">
        <v>0</v>
      </c>
      <c r="Z34" s="202">
        <v>37.18</v>
      </c>
      <c r="AA34" s="202">
        <v>11.32</v>
      </c>
      <c r="AB34" s="202">
        <v>0</v>
      </c>
      <c r="AC34" s="202">
        <v>0</v>
      </c>
      <c r="AD34" s="202">
        <v>7.4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41.59</v>
      </c>
      <c r="L35" s="202">
        <v>28.58</v>
      </c>
      <c r="M35" s="202">
        <v>0</v>
      </c>
      <c r="N35" s="202">
        <v>1.0900000000000001</v>
      </c>
      <c r="O35" s="202">
        <v>27.34</v>
      </c>
      <c r="P35" s="202">
        <v>2.48</v>
      </c>
      <c r="Q35" s="202">
        <v>2.33</v>
      </c>
      <c r="R35" s="202">
        <v>2.4900000000000002</v>
      </c>
      <c r="S35" s="202">
        <v>2.84</v>
      </c>
      <c r="T35" s="202">
        <v>0</v>
      </c>
      <c r="U35" s="202">
        <v>13.94</v>
      </c>
      <c r="V35" s="202">
        <v>0.19</v>
      </c>
      <c r="W35" s="202">
        <v>0.41</v>
      </c>
      <c r="X35" s="202">
        <v>1.29</v>
      </c>
      <c r="Y35" s="202">
        <v>0</v>
      </c>
      <c r="Z35" s="202">
        <v>37.18</v>
      </c>
      <c r="AA35" s="202">
        <v>11.32</v>
      </c>
      <c r="AB35" s="202">
        <v>0</v>
      </c>
      <c r="AC35" s="202">
        <v>0</v>
      </c>
      <c r="AD35" s="202">
        <v>7.83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41.59</v>
      </c>
      <c r="L36" s="202">
        <v>28.58</v>
      </c>
      <c r="M36" s="202">
        <v>0</v>
      </c>
      <c r="N36" s="202">
        <v>1.0900000000000001</v>
      </c>
      <c r="O36" s="202">
        <v>27.34</v>
      </c>
      <c r="P36" s="202">
        <v>2.48</v>
      </c>
      <c r="Q36" s="202">
        <v>2.33</v>
      </c>
      <c r="R36" s="202">
        <v>2.4900000000000002</v>
      </c>
      <c r="S36" s="202">
        <v>2.84</v>
      </c>
      <c r="T36" s="202">
        <v>0</v>
      </c>
      <c r="U36" s="202">
        <v>13.94</v>
      </c>
      <c r="V36" s="202">
        <v>0.19</v>
      </c>
      <c r="W36" s="202">
        <v>0.41</v>
      </c>
      <c r="X36" s="202">
        <v>1.29</v>
      </c>
      <c r="Y36" s="202">
        <v>0</v>
      </c>
      <c r="Z36" s="202">
        <v>37.18</v>
      </c>
      <c r="AA36" s="202">
        <v>11.32</v>
      </c>
      <c r="AB36" s="202">
        <v>0</v>
      </c>
      <c r="AC36" s="202">
        <v>0</v>
      </c>
      <c r="AD36" s="202">
        <v>7.83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41.59</v>
      </c>
      <c r="L37" s="202">
        <v>30.9</v>
      </c>
      <c r="M37" s="202">
        <v>0</v>
      </c>
      <c r="N37" s="202">
        <v>1.0900000000000001</v>
      </c>
      <c r="O37" s="202">
        <v>6.85</v>
      </c>
      <c r="P37" s="202">
        <v>2.48</v>
      </c>
      <c r="Q37" s="202">
        <v>2.33</v>
      </c>
      <c r="R37" s="202">
        <v>2.4900000000000002</v>
      </c>
      <c r="S37" s="202">
        <v>2.84</v>
      </c>
      <c r="T37" s="202">
        <v>0</v>
      </c>
      <c r="U37" s="202">
        <v>13.94</v>
      </c>
      <c r="V37" s="202">
        <v>2.2799999999999998</v>
      </c>
      <c r="W37" s="202">
        <v>5.63</v>
      </c>
      <c r="X37" s="202">
        <v>16.559999999999999</v>
      </c>
      <c r="Y37" s="202">
        <v>0</v>
      </c>
      <c r="Z37" s="202">
        <v>37.18</v>
      </c>
      <c r="AA37" s="202">
        <v>11.32</v>
      </c>
      <c r="AB37" s="202">
        <v>0</v>
      </c>
      <c r="AC37" s="202">
        <v>0</v>
      </c>
      <c r="AD37" s="202">
        <v>7.83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41.59</v>
      </c>
      <c r="L38" s="202">
        <v>32.04</v>
      </c>
      <c r="M38" s="202">
        <v>0</v>
      </c>
      <c r="N38" s="202">
        <v>1.0900000000000001</v>
      </c>
      <c r="O38" s="202">
        <v>4.46</v>
      </c>
      <c r="P38" s="202">
        <v>2.48</v>
      </c>
      <c r="Q38" s="202">
        <v>2.33</v>
      </c>
      <c r="R38" s="202">
        <v>2.4900000000000002</v>
      </c>
      <c r="S38" s="202">
        <v>2.84</v>
      </c>
      <c r="T38" s="202">
        <v>0</v>
      </c>
      <c r="U38" s="202">
        <v>13.94</v>
      </c>
      <c r="V38" s="202">
        <v>2.39</v>
      </c>
      <c r="W38" s="202">
        <v>5.63</v>
      </c>
      <c r="X38" s="202">
        <v>16.559999999999999</v>
      </c>
      <c r="Y38" s="202">
        <v>0</v>
      </c>
      <c r="Z38" s="202">
        <v>37.18</v>
      </c>
      <c r="AA38" s="202">
        <v>11.32</v>
      </c>
      <c r="AB38" s="202">
        <v>0</v>
      </c>
      <c r="AC38" s="202">
        <v>0</v>
      </c>
      <c r="AD38" s="202">
        <v>7.83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41.59</v>
      </c>
      <c r="L39" s="202">
        <v>33.200000000000003</v>
      </c>
      <c r="M39" s="202">
        <v>0</v>
      </c>
      <c r="N39" s="202">
        <v>1.0900000000000001</v>
      </c>
      <c r="O39" s="202">
        <v>1.82</v>
      </c>
      <c r="P39" s="202">
        <v>2.48</v>
      </c>
      <c r="Q39" s="202">
        <v>2.33</v>
      </c>
      <c r="R39" s="202">
        <v>2.4900000000000002</v>
      </c>
      <c r="S39" s="202">
        <v>2.84</v>
      </c>
      <c r="T39" s="202">
        <v>0</v>
      </c>
      <c r="U39" s="202">
        <v>13.94</v>
      </c>
      <c r="V39" s="202">
        <v>2.39</v>
      </c>
      <c r="W39" s="202">
        <v>5.63</v>
      </c>
      <c r="X39" s="202">
        <v>16.559999999999999</v>
      </c>
      <c r="Y39" s="202">
        <v>0</v>
      </c>
      <c r="Z39" s="202">
        <v>37.18</v>
      </c>
      <c r="AA39" s="202">
        <v>11.32</v>
      </c>
      <c r="AB39" s="202">
        <v>0</v>
      </c>
      <c r="AC39" s="202">
        <v>0</v>
      </c>
      <c r="AD39" s="202">
        <v>7.83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41.59</v>
      </c>
      <c r="L40" s="202">
        <v>33.200000000000003</v>
      </c>
      <c r="M40" s="202">
        <v>0</v>
      </c>
      <c r="N40" s="202">
        <v>1.0900000000000001</v>
      </c>
      <c r="O40" s="202">
        <v>1.82</v>
      </c>
      <c r="P40" s="202">
        <v>2.48</v>
      </c>
      <c r="Q40" s="202">
        <v>2.33</v>
      </c>
      <c r="R40" s="202">
        <v>2.4900000000000002</v>
      </c>
      <c r="S40" s="202">
        <v>2.84</v>
      </c>
      <c r="T40" s="202">
        <v>0</v>
      </c>
      <c r="U40" s="202">
        <v>13.94</v>
      </c>
      <c r="V40" s="202">
        <v>2.39</v>
      </c>
      <c r="W40" s="202">
        <v>5.63</v>
      </c>
      <c r="X40" s="202">
        <v>16.559999999999999</v>
      </c>
      <c r="Y40" s="202">
        <v>0</v>
      </c>
      <c r="Z40" s="202">
        <v>37.18</v>
      </c>
      <c r="AA40" s="202">
        <v>11.32</v>
      </c>
      <c r="AB40" s="202">
        <v>0</v>
      </c>
      <c r="AC40" s="202">
        <v>0</v>
      </c>
      <c r="AD40" s="202">
        <v>7.83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41.59</v>
      </c>
      <c r="L41" s="202">
        <v>34.35</v>
      </c>
      <c r="M41" s="202">
        <v>0</v>
      </c>
      <c r="N41" s="202">
        <v>1.0900000000000001</v>
      </c>
      <c r="O41" s="202">
        <v>1.82</v>
      </c>
      <c r="P41" s="202">
        <v>2.48</v>
      </c>
      <c r="Q41" s="202">
        <v>2.33</v>
      </c>
      <c r="R41" s="202">
        <v>2.4900000000000002</v>
      </c>
      <c r="S41" s="202">
        <v>2.84</v>
      </c>
      <c r="T41" s="202">
        <v>0</v>
      </c>
      <c r="U41" s="202">
        <v>13.94</v>
      </c>
      <c r="V41" s="202">
        <v>2.39</v>
      </c>
      <c r="W41" s="202">
        <v>5.63</v>
      </c>
      <c r="X41" s="202">
        <v>16.559999999999999</v>
      </c>
      <c r="Y41" s="202">
        <v>0</v>
      </c>
      <c r="Z41" s="202">
        <v>37.18</v>
      </c>
      <c r="AA41" s="202">
        <v>11.32</v>
      </c>
      <c r="AB41" s="202">
        <v>0</v>
      </c>
      <c r="AC41" s="202">
        <v>0</v>
      </c>
      <c r="AD41" s="202">
        <v>7.83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41.59</v>
      </c>
      <c r="L42" s="202">
        <v>35.5</v>
      </c>
      <c r="M42" s="202">
        <v>0</v>
      </c>
      <c r="N42" s="202">
        <v>1.0900000000000001</v>
      </c>
      <c r="O42" s="202">
        <v>1.82</v>
      </c>
      <c r="P42" s="202">
        <v>2.48</v>
      </c>
      <c r="Q42" s="202">
        <v>2.33</v>
      </c>
      <c r="R42" s="202">
        <v>2.4900000000000002</v>
      </c>
      <c r="S42" s="202">
        <v>2.84</v>
      </c>
      <c r="T42" s="202">
        <v>0</v>
      </c>
      <c r="U42" s="202">
        <v>13.94</v>
      </c>
      <c r="V42" s="202">
        <v>2.39</v>
      </c>
      <c r="W42" s="202">
        <v>5.63</v>
      </c>
      <c r="X42" s="202">
        <v>16.559999999999999</v>
      </c>
      <c r="Y42" s="202">
        <v>0</v>
      </c>
      <c r="Z42" s="202">
        <v>37.18</v>
      </c>
      <c r="AA42" s="202">
        <v>11.32</v>
      </c>
      <c r="AB42" s="202">
        <v>0</v>
      </c>
      <c r="AC42" s="202">
        <v>0</v>
      </c>
      <c r="AD42" s="202">
        <v>7.83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41.59</v>
      </c>
      <c r="L43" s="202">
        <v>37.81</v>
      </c>
      <c r="M43" s="202">
        <v>0</v>
      </c>
      <c r="N43" s="202">
        <v>1.0900000000000001</v>
      </c>
      <c r="O43" s="202">
        <v>1.82</v>
      </c>
      <c r="P43" s="202">
        <v>2.48</v>
      </c>
      <c r="Q43" s="202">
        <v>2.33</v>
      </c>
      <c r="R43" s="202">
        <v>2.4900000000000002</v>
      </c>
      <c r="S43" s="202">
        <v>2.84</v>
      </c>
      <c r="T43" s="202">
        <v>0</v>
      </c>
      <c r="U43" s="202">
        <v>13.94</v>
      </c>
      <c r="V43" s="202">
        <v>2.39</v>
      </c>
      <c r="W43" s="202">
        <v>5.63</v>
      </c>
      <c r="X43" s="202">
        <v>16.559999999999999</v>
      </c>
      <c r="Y43" s="202">
        <v>0</v>
      </c>
      <c r="Z43" s="202">
        <v>37.18</v>
      </c>
      <c r="AA43" s="202">
        <v>11.32</v>
      </c>
      <c r="AB43" s="202">
        <v>0</v>
      </c>
      <c r="AC43" s="202">
        <v>0</v>
      </c>
      <c r="AD43" s="202">
        <v>7.83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41.59</v>
      </c>
      <c r="L44" s="202">
        <v>40.119999999999997</v>
      </c>
      <c r="M44" s="202">
        <v>0</v>
      </c>
      <c r="N44" s="202">
        <v>1.0900000000000001</v>
      </c>
      <c r="O44" s="202">
        <v>1.82</v>
      </c>
      <c r="P44" s="202">
        <v>2.48</v>
      </c>
      <c r="Q44" s="202">
        <v>2.33</v>
      </c>
      <c r="R44" s="202">
        <v>2.4900000000000002</v>
      </c>
      <c r="S44" s="202">
        <v>2.84</v>
      </c>
      <c r="T44" s="202">
        <v>0</v>
      </c>
      <c r="U44" s="202">
        <v>13.94</v>
      </c>
      <c r="V44" s="202">
        <v>2.39</v>
      </c>
      <c r="W44" s="202">
        <v>5.63</v>
      </c>
      <c r="X44" s="202">
        <v>16.559999999999999</v>
      </c>
      <c r="Y44" s="202">
        <v>0</v>
      </c>
      <c r="Z44" s="202">
        <v>37.18</v>
      </c>
      <c r="AA44" s="202">
        <v>11.32</v>
      </c>
      <c r="AB44" s="202">
        <v>0</v>
      </c>
      <c r="AC44" s="202">
        <v>0</v>
      </c>
      <c r="AD44" s="202">
        <v>8.27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41.59</v>
      </c>
      <c r="L45" s="202">
        <v>42.43</v>
      </c>
      <c r="M45" s="202">
        <v>0</v>
      </c>
      <c r="N45" s="202">
        <v>1.0900000000000001</v>
      </c>
      <c r="O45" s="202">
        <v>1.82</v>
      </c>
      <c r="P45" s="202">
        <v>2.48</v>
      </c>
      <c r="Q45" s="202">
        <v>2.33</v>
      </c>
      <c r="R45" s="202">
        <v>2.4900000000000002</v>
      </c>
      <c r="S45" s="202">
        <v>2.84</v>
      </c>
      <c r="T45" s="202">
        <v>0</v>
      </c>
      <c r="U45" s="202">
        <v>13.94</v>
      </c>
      <c r="V45" s="202">
        <v>2.39</v>
      </c>
      <c r="W45" s="202">
        <v>5.63</v>
      </c>
      <c r="X45" s="202">
        <v>16.559999999999999</v>
      </c>
      <c r="Y45" s="202">
        <v>0</v>
      </c>
      <c r="Z45" s="202">
        <v>37.18</v>
      </c>
      <c r="AA45" s="202">
        <v>11.32</v>
      </c>
      <c r="AB45" s="202">
        <v>0</v>
      </c>
      <c r="AC45" s="202">
        <v>0</v>
      </c>
      <c r="AD45" s="202">
        <v>8.27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41.59</v>
      </c>
      <c r="L46" s="202">
        <v>43.18</v>
      </c>
      <c r="M46" s="202">
        <v>0</v>
      </c>
      <c r="N46" s="202">
        <v>1.0900000000000001</v>
      </c>
      <c r="O46" s="202">
        <v>1.82</v>
      </c>
      <c r="P46" s="202">
        <v>2.48</v>
      </c>
      <c r="Q46" s="202">
        <v>2.33</v>
      </c>
      <c r="R46" s="202">
        <v>2.4900000000000002</v>
      </c>
      <c r="S46" s="202">
        <v>2.84</v>
      </c>
      <c r="T46" s="202">
        <v>0</v>
      </c>
      <c r="U46" s="202">
        <v>13.94</v>
      </c>
      <c r="V46" s="202">
        <v>2.39</v>
      </c>
      <c r="W46" s="202">
        <v>5.63</v>
      </c>
      <c r="X46" s="202">
        <v>16.559999999999999</v>
      </c>
      <c r="Y46" s="202">
        <v>0</v>
      </c>
      <c r="Z46" s="202">
        <v>37.18</v>
      </c>
      <c r="AA46" s="202">
        <v>11.32</v>
      </c>
      <c r="AB46" s="202">
        <v>0</v>
      </c>
      <c r="AC46" s="202">
        <v>0</v>
      </c>
      <c r="AD46" s="202">
        <v>8.27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17.79</v>
      </c>
      <c r="H47" s="202">
        <v>0</v>
      </c>
      <c r="I47" s="202">
        <v>5.57</v>
      </c>
      <c r="J47" s="202">
        <v>16.98</v>
      </c>
      <c r="K47" s="202">
        <v>41.59</v>
      </c>
      <c r="L47" s="202">
        <v>43.18</v>
      </c>
      <c r="M47" s="202">
        <v>0</v>
      </c>
      <c r="N47" s="202">
        <v>1.0900000000000001</v>
      </c>
      <c r="O47" s="202">
        <v>1.82</v>
      </c>
      <c r="P47" s="202">
        <v>2.48</v>
      </c>
      <c r="Q47" s="202">
        <v>2.33</v>
      </c>
      <c r="R47" s="202">
        <v>2.4900000000000002</v>
      </c>
      <c r="S47" s="202">
        <v>2.84</v>
      </c>
      <c r="T47" s="202">
        <v>0</v>
      </c>
      <c r="U47" s="202">
        <v>13.94</v>
      </c>
      <c r="V47" s="202">
        <v>2.39</v>
      </c>
      <c r="W47" s="202">
        <v>5.63</v>
      </c>
      <c r="X47" s="202">
        <v>16.559999999999999</v>
      </c>
      <c r="Y47" s="202">
        <v>0</v>
      </c>
      <c r="Z47" s="202">
        <v>37.18</v>
      </c>
      <c r="AA47" s="202">
        <v>11.32</v>
      </c>
      <c r="AB47" s="202">
        <v>0</v>
      </c>
      <c r="AC47" s="202">
        <v>0</v>
      </c>
      <c r="AD47" s="202">
        <v>8.27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17.79</v>
      </c>
      <c r="H48" s="202">
        <v>0</v>
      </c>
      <c r="I48" s="202">
        <v>5.57</v>
      </c>
      <c r="J48" s="202">
        <v>16.98</v>
      </c>
      <c r="K48" s="202">
        <v>41.59</v>
      </c>
      <c r="L48" s="202">
        <v>43.18</v>
      </c>
      <c r="M48" s="202">
        <v>0</v>
      </c>
      <c r="N48" s="202">
        <v>1.0900000000000001</v>
      </c>
      <c r="O48" s="202">
        <v>1.82</v>
      </c>
      <c r="P48" s="202">
        <v>2.48</v>
      </c>
      <c r="Q48" s="202">
        <v>2.33</v>
      </c>
      <c r="R48" s="202">
        <v>2.4900000000000002</v>
      </c>
      <c r="S48" s="202">
        <v>2.84</v>
      </c>
      <c r="T48" s="202">
        <v>0</v>
      </c>
      <c r="U48" s="202">
        <v>13.94</v>
      </c>
      <c r="V48" s="202">
        <v>2.39</v>
      </c>
      <c r="W48" s="202">
        <v>5.63</v>
      </c>
      <c r="X48" s="202">
        <v>16.559999999999999</v>
      </c>
      <c r="Y48" s="202">
        <v>0</v>
      </c>
      <c r="Z48" s="202">
        <v>37.18</v>
      </c>
      <c r="AA48" s="202">
        <v>11.32</v>
      </c>
      <c r="AB48" s="202">
        <v>0</v>
      </c>
      <c r="AC48" s="202">
        <v>0</v>
      </c>
      <c r="AD48" s="202">
        <v>8.27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17.79</v>
      </c>
      <c r="H49" s="202">
        <v>0</v>
      </c>
      <c r="I49" s="202">
        <v>5.57</v>
      </c>
      <c r="J49" s="202">
        <v>16.98</v>
      </c>
      <c r="K49" s="202">
        <v>41.59</v>
      </c>
      <c r="L49" s="202">
        <v>43.18</v>
      </c>
      <c r="M49" s="202">
        <v>0</v>
      </c>
      <c r="N49" s="202">
        <v>1.0900000000000001</v>
      </c>
      <c r="O49" s="202">
        <v>1.82</v>
      </c>
      <c r="P49" s="202">
        <v>2.48</v>
      </c>
      <c r="Q49" s="202">
        <v>2.33</v>
      </c>
      <c r="R49" s="202">
        <v>2.4900000000000002</v>
      </c>
      <c r="S49" s="202">
        <v>2.84</v>
      </c>
      <c r="T49" s="202">
        <v>0</v>
      </c>
      <c r="U49" s="202">
        <v>13.94</v>
      </c>
      <c r="V49" s="202">
        <v>2.39</v>
      </c>
      <c r="W49" s="202">
        <v>5.63</v>
      </c>
      <c r="X49" s="202">
        <v>16.559999999999999</v>
      </c>
      <c r="Y49" s="202">
        <v>0</v>
      </c>
      <c r="Z49" s="202">
        <v>37.18</v>
      </c>
      <c r="AA49" s="202">
        <v>11.32</v>
      </c>
      <c r="AB49" s="202">
        <v>0</v>
      </c>
      <c r="AC49" s="202">
        <v>0</v>
      </c>
      <c r="AD49" s="202">
        <v>8.27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17.79</v>
      </c>
      <c r="H50" s="202">
        <v>0</v>
      </c>
      <c r="I50" s="202">
        <v>5.57</v>
      </c>
      <c r="J50" s="202">
        <v>16.98</v>
      </c>
      <c r="K50" s="202">
        <v>41.59</v>
      </c>
      <c r="L50" s="202">
        <v>43.18</v>
      </c>
      <c r="M50" s="202">
        <v>0</v>
      </c>
      <c r="N50" s="202">
        <v>1.0900000000000001</v>
      </c>
      <c r="O50" s="202">
        <v>1.82</v>
      </c>
      <c r="P50" s="202">
        <v>2.48</v>
      </c>
      <c r="Q50" s="202">
        <v>2.33</v>
      </c>
      <c r="R50" s="202">
        <v>2.4900000000000002</v>
      </c>
      <c r="S50" s="202">
        <v>2.84</v>
      </c>
      <c r="T50" s="202">
        <v>0</v>
      </c>
      <c r="U50" s="202">
        <v>13.94</v>
      </c>
      <c r="V50" s="202">
        <v>2.39</v>
      </c>
      <c r="W50" s="202">
        <v>5.63</v>
      </c>
      <c r="X50" s="202">
        <v>16.559999999999999</v>
      </c>
      <c r="Y50" s="202">
        <v>0</v>
      </c>
      <c r="Z50" s="202">
        <v>37.18</v>
      </c>
      <c r="AA50" s="202">
        <v>11.32</v>
      </c>
      <c r="AB50" s="202">
        <v>0</v>
      </c>
      <c r="AC50" s="202">
        <v>0</v>
      </c>
      <c r="AD50" s="202">
        <v>8.6999999999999993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17.79</v>
      </c>
      <c r="H51" s="202">
        <v>0</v>
      </c>
      <c r="I51" s="202">
        <v>5.57</v>
      </c>
      <c r="J51" s="202">
        <v>16.7</v>
      </c>
      <c r="K51" s="202">
        <v>41.59</v>
      </c>
      <c r="L51" s="202">
        <v>43.18</v>
      </c>
      <c r="M51" s="202">
        <v>0</v>
      </c>
      <c r="N51" s="202">
        <v>1.0900000000000001</v>
      </c>
      <c r="O51" s="202">
        <v>1.82</v>
      </c>
      <c r="P51" s="202">
        <v>2.48</v>
      </c>
      <c r="Q51" s="202">
        <v>2.33</v>
      </c>
      <c r="R51" s="202">
        <v>2.4900000000000002</v>
      </c>
      <c r="S51" s="202">
        <v>2.84</v>
      </c>
      <c r="T51" s="202">
        <v>0</v>
      </c>
      <c r="U51" s="202">
        <v>13.94</v>
      </c>
      <c r="V51" s="202">
        <v>2.39</v>
      </c>
      <c r="W51" s="202">
        <v>5.63</v>
      </c>
      <c r="X51" s="202">
        <v>16.559999999999999</v>
      </c>
      <c r="Y51" s="202">
        <v>0</v>
      </c>
      <c r="Z51" s="202">
        <v>37.18</v>
      </c>
      <c r="AA51" s="202">
        <v>11.32</v>
      </c>
      <c r="AB51" s="202">
        <v>0</v>
      </c>
      <c r="AC51" s="202">
        <v>0</v>
      </c>
      <c r="AD51" s="202">
        <v>8.6999999999999993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17.79</v>
      </c>
      <c r="H52" s="202">
        <v>0</v>
      </c>
      <c r="I52" s="202">
        <v>5.57</v>
      </c>
      <c r="J52" s="202">
        <v>16.7</v>
      </c>
      <c r="K52" s="202">
        <v>41.59</v>
      </c>
      <c r="L52" s="202">
        <v>43.18</v>
      </c>
      <c r="M52" s="202">
        <v>0</v>
      </c>
      <c r="N52" s="202">
        <v>1.0900000000000001</v>
      </c>
      <c r="O52" s="202">
        <v>1.82</v>
      </c>
      <c r="P52" s="202">
        <v>2.48</v>
      </c>
      <c r="Q52" s="202">
        <v>2.33</v>
      </c>
      <c r="R52" s="202">
        <v>2.4900000000000002</v>
      </c>
      <c r="S52" s="202">
        <v>2.84</v>
      </c>
      <c r="T52" s="202">
        <v>0</v>
      </c>
      <c r="U52" s="202">
        <v>13.94</v>
      </c>
      <c r="V52" s="202">
        <v>2.39</v>
      </c>
      <c r="W52" s="202">
        <v>5.63</v>
      </c>
      <c r="X52" s="202">
        <v>16.559999999999999</v>
      </c>
      <c r="Y52" s="202">
        <v>0</v>
      </c>
      <c r="Z52" s="202">
        <v>37.18</v>
      </c>
      <c r="AA52" s="202">
        <v>11.32</v>
      </c>
      <c r="AB52" s="202">
        <v>0</v>
      </c>
      <c r="AC52" s="202">
        <v>0</v>
      </c>
      <c r="AD52" s="202">
        <v>8.6999999999999993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17.79</v>
      </c>
      <c r="H53" s="202">
        <v>0</v>
      </c>
      <c r="I53" s="202">
        <v>5.57</v>
      </c>
      <c r="J53" s="202">
        <v>16.7</v>
      </c>
      <c r="K53" s="202">
        <v>41.59</v>
      </c>
      <c r="L53" s="202">
        <v>43.18</v>
      </c>
      <c r="M53" s="202">
        <v>0</v>
      </c>
      <c r="N53" s="202">
        <v>1.0900000000000001</v>
      </c>
      <c r="O53" s="202">
        <v>1.82</v>
      </c>
      <c r="P53" s="202">
        <v>2.48</v>
      </c>
      <c r="Q53" s="202">
        <v>2.33</v>
      </c>
      <c r="R53" s="202">
        <v>2.4900000000000002</v>
      </c>
      <c r="S53" s="202">
        <v>2.84</v>
      </c>
      <c r="T53" s="202">
        <v>0</v>
      </c>
      <c r="U53" s="202">
        <v>13.94</v>
      </c>
      <c r="V53" s="202">
        <v>2.39</v>
      </c>
      <c r="W53" s="202">
        <v>5.63</v>
      </c>
      <c r="X53" s="202">
        <v>16.559999999999999</v>
      </c>
      <c r="Y53" s="202">
        <v>0</v>
      </c>
      <c r="Z53" s="202">
        <v>37.18</v>
      </c>
      <c r="AA53" s="202">
        <v>11.32</v>
      </c>
      <c r="AB53" s="202">
        <v>0</v>
      </c>
      <c r="AC53" s="202">
        <v>0</v>
      </c>
      <c r="AD53" s="202">
        <v>8.6999999999999993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17.79</v>
      </c>
      <c r="H54" s="202">
        <v>0</v>
      </c>
      <c r="I54" s="202">
        <v>5.57</v>
      </c>
      <c r="J54" s="202">
        <v>16.7</v>
      </c>
      <c r="K54" s="202">
        <v>41.59</v>
      </c>
      <c r="L54" s="202">
        <v>43.18</v>
      </c>
      <c r="M54" s="202">
        <v>0</v>
      </c>
      <c r="N54" s="202">
        <v>1.0900000000000001</v>
      </c>
      <c r="O54" s="202">
        <v>1.82</v>
      </c>
      <c r="P54" s="202">
        <v>2.48</v>
      </c>
      <c r="Q54" s="202">
        <v>2.33</v>
      </c>
      <c r="R54" s="202">
        <v>2.4900000000000002</v>
      </c>
      <c r="S54" s="202">
        <v>2.84</v>
      </c>
      <c r="T54" s="202">
        <v>0</v>
      </c>
      <c r="U54" s="202">
        <v>13.94</v>
      </c>
      <c r="V54" s="202">
        <v>2.39</v>
      </c>
      <c r="W54" s="202">
        <v>5.63</v>
      </c>
      <c r="X54" s="202">
        <v>16.559999999999999</v>
      </c>
      <c r="Y54" s="202">
        <v>0</v>
      </c>
      <c r="Z54" s="202">
        <v>37.18</v>
      </c>
      <c r="AA54" s="202">
        <v>11.32</v>
      </c>
      <c r="AB54" s="202">
        <v>0</v>
      </c>
      <c r="AC54" s="202">
        <v>0</v>
      </c>
      <c r="AD54" s="202">
        <v>8.6999999999999993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17.79</v>
      </c>
      <c r="H55" s="202">
        <v>0</v>
      </c>
      <c r="I55" s="202">
        <v>5.57</v>
      </c>
      <c r="J55" s="202">
        <v>16.7</v>
      </c>
      <c r="K55" s="202">
        <v>40.869999999999997</v>
      </c>
      <c r="L55" s="202">
        <v>43.18</v>
      </c>
      <c r="M55" s="202">
        <v>0</v>
      </c>
      <c r="N55" s="202">
        <v>1.0900000000000001</v>
      </c>
      <c r="O55" s="202">
        <v>1.82</v>
      </c>
      <c r="P55" s="202">
        <v>2.37</v>
      </c>
      <c r="Q55" s="202">
        <v>2.33</v>
      </c>
      <c r="R55" s="202">
        <v>2.4900000000000002</v>
      </c>
      <c r="S55" s="202">
        <v>2.84</v>
      </c>
      <c r="T55" s="202">
        <v>0</v>
      </c>
      <c r="U55" s="202">
        <v>13.94</v>
      </c>
      <c r="V55" s="202">
        <v>2.39</v>
      </c>
      <c r="W55" s="202">
        <v>5.63</v>
      </c>
      <c r="X55" s="202">
        <v>16.559999999999999</v>
      </c>
      <c r="Y55" s="202">
        <v>0</v>
      </c>
      <c r="Z55" s="202">
        <v>37.18</v>
      </c>
      <c r="AA55" s="202">
        <v>11.32</v>
      </c>
      <c r="AB55" s="202">
        <v>0</v>
      </c>
      <c r="AC55" s="202">
        <v>0</v>
      </c>
      <c r="AD55" s="202">
        <v>8.6999999999999993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17.79</v>
      </c>
      <c r="H56" s="202">
        <v>0</v>
      </c>
      <c r="I56" s="202">
        <v>5.57</v>
      </c>
      <c r="J56" s="202">
        <v>16.7</v>
      </c>
      <c r="K56" s="202">
        <v>40.869999999999997</v>
      </c>
      <c r="L56" s="202">
        <v>43.18</v>
      </c>
      <c r="M56" s="202">
        <v>0</v>
      </c>
      <c r="N56" s="202">
        <v>1.0900000000000001</v>
      </c>
      <c r="O56" s="202">
        <v>1.82</v>
      </c>
      <c r="P56" s="202">
        <v>2.37</v>
      </c>
      <c r="Q56" s="202">
        <v>2.33</v>
      </c>
      <c r="R56" s="202">
        <v>2.4900000000000002</v>
      </c>
      <c r="S56" s="202">
        <v>2.84</v>
      </c>
      <c r="T56" s="202">
        <v>0</v>
      </c>
      <c r="U56" s="202">
        <v>13.94</v>
      </c>
      <c r="V56" s="202">
        <v>2.39</v>
      </c>
      <c r="W56" s="202">
        <v>5.63</v>
      </c>
      <c r="X56" s="202">
        <v>16.559999999999999</v>
      </c>
      <c r="Y56" s="202">
        <v>0</v>
      </c>
      <c r="Z56" s="202">
        <v>37.18</v>
      </c>
      <c r="AA56" s="202">
        <v>11.32</v>
      </c>
      <c r="AB56" s="202">
        <v>0</v>
      </c>
      <c r="AC56" s="202">
        <v>0</v>
      </c>
      <c r="AD56" s="202">
        <v>8.6999999999999993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17.79</v>
      </c>
      <c r="H57" s="202">
        <v>0</v>
      </c>
      <c r="I57" s="202">
        <v>5.57</v>
      </c>
      <c r="J57" s="202">
        <v>16.7</v>
      </c>
      <c r="K57" s="202">
        <v>40.869999999999997</v>
      </c>
      <c r="L57" s="202">
        <v>43.18</v>
      </c>
      <c r="M57" s="202">
        <v>0</v>
      </c>
      <c r="N57" s="202">
        <v>1.0900000000000001</v>
      </c>
      <c r="O57" s="202">
        <v>1.82</v>
      </c>
      <c r="P57" s="202">
        <v>2.37</v>
      </c>
      <c r="Q57" s="202">
        <v>2.33</v>
      </c>
      <c r="R57" s="202">
        <v>2.4900000000000002</v>
      </c>
      <c r="S57" s="202">
        <v>2.84</v>
      </c>
      <c r="T57" s="202">
        <v>0</v>
      </c>
      <c r="U57" s="202">
        <v>13.94</v>
      </c>
      <c r="V57" s="202">
        <v>2.39</v>
      </c>
      <c r="W57" s="202">
        <v>5.63</v>
      </c>
      <c r="X57" s="202">
        <v>5.13</v>
      </c>
      <c r="Y57" s="202">
        <v>0</v>
      </c>
      <c r="Z57" s="202">
        <v>37.18</v>
      </c>
      <c r="AA57" s="202">
        <v>11.32</v>
      </c>
      <c r="AB57" s="202">
        <v>0</v>
      </c>
      <c r="AC57" s="202">
        <v>0</v>
      </c>
      <c r="AD57" s="202">
        <v>8.6999999999999993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17.79</v>
      </c>
      <c r="H58" s="202">
        <v>0</v>
      </c>
      <c r="I58" s="202">
        <v>5.57</v>
      </c>
      <c r="J58" s="202">
        <v>16.7</v>
      </c>
      <c r="K58" s="202">
        <v>40.869999999999997</v>
      </c>
      <c r="L58" s="202">
        <v>43.18</v>
      </c>
      <c r="M58" s="202">
        <v>0</v>
      </c>
      <c r="N58" s="202">
        <v>1.0900000000000001</v>
      </c>
      <c r="O58" s="202">
        <v>1.82</v>
      </c>
      <c r="P58" s="202">
        <v>2.37</v>
      </c>
      <c r="Q58" s="202">
        <v>2.33</v>
      </c>
      <c r="R58" s="202">
        <v>2.4900000000000002</v>
      </c>
      <c r="S58" s="202">
        <v>2.84</v>
      </c>
      <c r="T58" s="202">
        <v>0</v>
      </c>
      <c r="U58" s="202">
        <v>13.94</v>
      </c>
      <c r="V58" s="202">
        <v>2.39</v>
      </c>
      <c r="W58" s="202">
        <v>5.63</v>
      </c>
      <c r="X58" s="202">
        <v>5.13</v>
      </c>
      <c r="Y58" s="202">
        <v>0</v>
      </c>
      <c r="Z58" s="202">
        <v>37.18</v>
      </c>
      <c r="AA58" s="202">
        <v>11.32</v>
      </c>
      <c r="AB58" s="202">
        <v>0</v>
      </c>
      <c r="AC58" s="202">
        <v>0</v>
      </c>
      <c r="AD58" s="202">
        <v>8.6999999999999993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17.79</v>
      </c>
      <c r="H59" s="202">
        <v>0</v>
      </c>
      <c r="I59" s="202">
        <v>5.57</v>
      </c>
      <c r="J59" s="202">
        <v>16.7</v>
      </c>
      <c r="K59" s="202">
        <v>40.869999999999997</v>
      </c>
      <c r="L59" s="202">
        <v>43.18</v>
      </c>
      <c r="M59" s="202">
        <v>0</v>
      </c>
      <c r="N59" s="202">
        <v>1.0900000000000001</v>
      </c>
      <c r="O59" s="202">
        <v>1.82</v>
      </c>
      <c r="P59" s="202">
        <v>2.37</v>
      </c>
      <c r="Q59" s="202">
        <v>2.33</v>
      </c>
      <c r="R59" s="202">
        <v>2.4900000000000002</v>
      </c>
      <c r="S59" s="202">
        <v>2.84</v>
      </c>
      <c r="T59" s="202">
        <v>0</v>
      </c>
      <c r="U59" s="202">
        <v>13.94</v>
      </c>
      <c r="V59" s="202">
        <v>2.39</v>
      </c>
      <c r="W59" s="202">
        <v>5.63</v>
      </c>
      <c r="X59" s="202">
        <v>5.13</v>
      </c>
      <c r="Y59" s="202">
        <v>0</v>
      </c>
      <c r="Z59" s="202">
        <v>37.18</v>
      </c>
      <c r="AA59" s="202">
        <v>11.32</v>
      </c>
      <c r="AB59" s="202">
        <v>0</v>
      </c>
      <c r="AC59" s="202">
        <v>0</v>
      </c>
      <c r="AD59" s="202">
        <v>8.6999999999999993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17.79</v>
      </c>
      <c r="H60" s="202">
        <v>0</v>
      </c>
      <c r="I60" s="202">
        <v>5.57</v>
      </c>
      <c r="J60" s="202">
        <v>16.7</v>
      </c>
      <c r="K60" s="202">
        <v>41.59</v>
      </c>
      <c r="L60" s="202">
        <v>43.18</v>
      </c>
      <c r="M60" s="202">
        <v>0</v>
      </c>
      <c r="N60" s="202">
        <v>1.0900000000000001</v>
      </c>
      <c r="O60" s="202">
        <v>1.82</v>
      </c>
      <c r="P60" s="202">
        <v>2.37</v>
      </c>
      <c r="Q60" s="202">
        <v>2.33</v>
      </c>
      <c r="R60" s="202">
        <v>2.4900000000000002</v>
      </c>
      <c r="S60" s="202">
        <v>2.84</v>
      </c>
      <c r="T60" s="202">
        <v>0</v>
      </c>
      <c r="U60" s="202">
        <v>13.94</v>
      </c>
      <c r="V60" s="202">
        <v>2.39</v>
      </c>
      <c r="W60" s="202">
        <v>5.63</v>
      </c>
      <c r="X60" s="202">
        <v>5.13</v>
      </c>
      <c r="Y60" s="202">
        <v>0</v>
      </c>
      <c r="Z60" s="202">
        <v>37.18</v>
      </c>
      <c r="AA60" s="202">
        <v>11.32</v>
      </c>
      <c r="AB60" s="202">
        <v>0</v>
      </c>
      <c r="AC60" s="202">
        <v>0</v>
      </c>
      <c r="AD60" s="202">
        <v>8.6999999999999993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17.79</v>
      </c>
      <c r="H61" s="202">
        <v>0</v>
      </c>
      <c r="I61" s="202">
        <v>5.57</v>
      </c>
      <c r="J61" s="202">
        <v>16.7</v>
      </c>
      <c r="K61" s="202">
        <v>41.59</v>
      </c>
      <c r="L61" s="202">
        <v>43.18</v>
      </c>
      <c r="M61" s="202">
        <v>0</v>
      </c>
      <c r="N61" s="202">
        <v>1.0900000000000001</v>
      </c>
      <c r="O61" s="202">
        <v>1.82</v>
      </c>
      <c r="P61" s="202">
        <v>2.37</v>
      </c>
      <c r="Q61" s="202">
        <v>2.33</v>
      </c>
      <c r="R61" s="202">
        <v>2.4900000000000002</v>
      </c>
      <c r="S61" s="202">
        <v>2.84</v>
      </c>
      <c r="T61" s="202">
        <v>0</v>
      </c>
      <c r="U61" s="202">
        <v>13.94</v>
      </c>
      <c r="V61" s="202">
        <v>2.39</v>
      </c>
      <c r="W61" s="202">
        <v>5.63</v>
      </c>
      <c r="X61" s="202">
        <v>5.13</v>
      </c>
      <c r="Y61" s="202">
        <v>0</v>
      </c>
      <c r="Z61" s="202">
        <v>37.18</v>
      </c>
      <c r="AA61" s="202">
        <v>11.32</v>
      </c>
      <c r="AB61" s="202">
        <v>0</v>
      </c>
      <c r="AC61" s="202">
        <v>0</v>
      </c>
      <c r="AD61" s="202">
        <v>9.14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17.79</v>
      </c>
      <c r="H62" s="202">
        <v>0</v>
      </c>
      <c r="I62" s="202">
        <v>5.57</v>
      </c>
      <c r="J62" s="202">
        <v>16.7</v>
      </c>
      <c r="K62" s="202">
        <v>41.59</v>
      </c>
      <c r="L62" s="202">
        <v>43.18</v>
      </c>
      <c r="M62" s="202">
        <v>0</v>
      </c>
      <c r="N62" s="202">
        <v>1.0900000000000001</v>
      </c>
      <c r="O62" s="202">
        <v>1.82</v>
      </c>
      <c r="P62" s="202">
        <v>2.37</v>
      </c>
      <c r="Q62" s="202">
        <v>2.33</v>
      </c>
      <c r="R62" s="202">
        <v>2.4900000000000002</v>
      </c>
      <c r="S62" s="202">
        <v>2.84</v>
      </c>
      <c r="T62" s="202">
        <v>0</v>
      </c>
      <c r="U62" s="202">
        <v>13.94</v>
      </c>
      <c r="V62" s="202">
        <v>2.39</v>
      </c>
      <c r="W62" s="202">
        <v>5.63</v>
      </c>
      <c r="X62" s="202">
        <v>5.13</v>
      </c>
      <c r="Y62" s="202">
        <v>0</v>
      </c>
      <c r="Z62" s="202">
        <v>37.18</v>
      </c>
      <c r="AA62" s="202">
        <v>11.32</v>
      </c>
      <c r="AB62" s="202">
        <v>0</v>
      </c>
      <c r="AC62" s="202">
        <v>0</v>
      </c>
      <c r="AD62" s="202">
        <v>9.14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17.79</v>
      </c>
      <c r="H63" s="202">
        <v>0</v>
      </c>
      <c r="I63" s="202">
        <v>5.57</v>
      </c>
      <c r="J63" s="202">
        <v>16.7</v>
      </c>
      <c r="K63" s="202">
        <v>41.59</v>
      </c>
      <c r="L63" s="202">
        <v>43.18</v>
      </c>
      <c r="M63" s="202">
        <v>0</v>
      </c>
      <c r="N63" s="202">
        <v>1.0900000000000001</v>
      </c>
      <c r="O63" s="202">
        <v>1.82</v>
      </c>
      <c r="P63" s="202">
        <v>2.37</v>
      </c>
      <c r="Q63" s="202">
        <v>2.33</v>
      </c>
      <c r="R63" s="202">
        <v>2.4900000000000002</v>
      </c>
      <c r="S63" s="202">
        <v>2.84</v>
      </c>
      <c r="T63" s="202">
        <v>0</v>
      </c>
      <c r="U63" s="202">
        <v>13.94</v>
      </c>
      <c r="V63" s="202">
        <v>2.39</v>
      </c>
      <c r="W63" s="202">
        <v>5.63</v>
      </c>
      <c r="X63" s="202">
        <v>5.13</v>
      </c>
      <c r="Y63" s="202">
        <v>0</v>
      </c>
      <c r="Z63" s="202">
        <v>37.18</v>
      </c>
      <c r="AA63" s="202">
        <v>11.32</v>
      </c>
      <c r="AB63" s="202">
        <v>0</v>
      </c>
      <c r="AC63" s="202">
        <v>0</v>
      </c>
      <c r="AD63" s="202">
        <v>9.14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17.79</v>
      </c>
      <c r="H64" s="202">
        <v>0</v>
      </c>
      <c r="I64" s="202">
        <v>5.57</v>
      </c>
      <c r="J64" s="202">
        <v>16.7</v>
      </c>
      <c r="K64" s="202">
        <v>41.59</v>
      </c>
      <c r="L64" s="202">
        <v>43.18</v>
      </c>
      <c r="M64" s="202">
        <v>0</v>
      </c>
      <c r="N64" s="202">
        <v>1.0900000000000001</v>
      </c>
      <c r="O64" s="202">
        <v>1.82</v>
      </c>
      <c r="P64" s="202">
        <v>2.37</v>
      </c>
      <c r="Q64" s="202">
        <v>2.33</v>
      </c>
      <c r="R64" s="202">
        <v>2.4900000000000002</v>
      </c>
      <c r="S64" s="202">
        <v>2.84</v>
      </c>
      <c r="T64" s="202">
        <v>0</v>
      </c>
      <c r="U64" s="202">
        <v>13.94</v>
      </c>
      <c r="V64" s="202">
        <v>2.39</v>
      </c>
      <c r="W64" s="202">
        <v>5.63</v>
      </c>
      <c r="X64" s="202">
        <v>5.13</v>
      </c>
      <c r="Y64" s="202">
        <v>0</v>
      </c>
      <c r="Z64" s="202">
        <v>37.18</v>
      </c>
      <c r="AA64" s="202">
        <v>11.32</v>
      </c>
      <c r="AB64" s="202">
        <v>0</v>
      </c>
      <c r="AC64" s="202">
        <v>0</v>
      </c>
      <c r="AD64" s="202">
        <v>9.14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17.79</v>
      </c>
      <c r="H65" s="202">
        <v>0</v>
      </c>
      <c r="I65" s="202">
        <v>5.57</v>
      </c>
      <c r="J65" s="202">
        <v>16.7</v>
      </c>
      <c r="K65" s="202">
        <v>41.59</v>
      </c>
      <c r="L65" s="202">
        <v>43.18</v>
      </c>
      <c r="M65" s="202">
        <v>0</v>
      </c>
      <c r="N65" s="202">
        <v>1.0900000000000001</v>
      </c>
      <c r="O65" s="202">
        <v>1.82</v>
      </c>
      <c r="P65" s="202">
        <v>2.37</v>
      </c>
      <c r="Q65" s="202">
        <v>2.33</v>
      </c>
      <c r="R65" s="202">
        <v>2.4900000000000002</v>
      </c>
      <c r="S65" s="202">
        <v>2.84</v>
      </c>
      <c r="T65" s="202">
        <v>0</v>
      </c>
      <c r="U65" s="202">
        <v>13.94</v>
      </c>
      <c r="V65" s="202">
        <v>2.39</v>
      </c>
      <c r="W65" s="202">
        <v>0.44</v>
      </c>
      <c r="X65" s="202">
        <v>1.1499999999999999</v>
      </c>
      <c r="Y65" s="202">
        <v>0</v>
      </c>
      <c r="Z65" s="202">
        <v>37.18</v>
      </c>
      <c r="AA65" s="202">
        <v>11.34</v>
      </c>
      <c r="AB65" s="202">
        <v>0</v>
      </c>
      <c r="AC65" s="202">
        <v>0</v>
      </c>
      <c r="AD65" s="202">
        <v>9.14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17.79</v>
      </c>
      <c r="H66" s="202">
        <v>0</v>
      </c>
      <c r="I66" s="202">
        <v>5.57</v>
      </c>
      <c r="J66" s="202">
        <v>16.7</v>
      </c>
      <c r="K66" s="202">
        <v>41.59</v>
      </c>
      <c r="L66" s="202">
        <v>43.18</v>
      </c>
      <c r="M66" s="202">
        <v>0</v>
      </c>
      <c r="N66" s="202">
        <v>1.0900000000000001</v>
      </c>
      <c r="O66" s="202">
        <v>1.82</v>
      </c>
      <c r="P66" s="202">
        <v>2.37</v>
      </c>
      <c r="Q66" s="202">
        <v>2.33</v>
      </c>
      <c r="R66" s="202">
        <v>2.4900000000000002</v>
      </c>
      <c r="S66" s="202">
        <v>2.84</v>
      </c>
      <c r="T66" s="202">
        <v>0</v>
      </c>
      <c r="U66" s="202">
        <v>13.94</v>
      </c>
      <c r="V66" s="202">
        <v>2.39</v>
      </c>
      <c r="W66" s="202">
        <v>0.41</v>
      </c>
      <c r="X66" s="202">
        <v>1.1499999999999999</v>
      </c>
      <c r="Y66" s="202">
        <v>0</v>
      </c>
      <c r="Z66" s="202">
        <v>37.18</v>
      </c>
      <c r="AA66" s="202">
        <v>11.34</v>
      </c>
      <c r="AB66" s="202">
        <v>0</v>
      </c>
      <c r="AC66" s="202">
        <v>0</v>
      </c>
      <c r="AD66" s="202">
        <v>9.14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17.79</v>
      </c>
      <c r="H67" s="202">
        <v>0</v>
      </c>
      <c r="I67" s="202">
        <v>5.57</v>
      </c>
      <c r="J67" s="202">
        <v>16.7</v>
      </c>
      <c r="K67" s="202">
        <v>41.59</v>
      </c>
      <c r="L67" s="202">
        <v>43.18</v>
      </c>
      <c r="M67" s="202">
        <v>0</v>
      </c>
      <c r="N67" s="202">
        <v>1.0900000000000001</v>
      </c>
      <c r="O67" s="202">
        <v>1.82</v>
      </c>
      <c r="P67" s="202">
        <v>2.37</v>
      </c>
      <c r="Q67" s="202">
        <v>2.33</v>
      </c>
      <c r="R67" s="202">
        <v>2.4900000000000002</v>
      </c>
      <c r="S67" s="202">
        <v>2.84</v>
      </c>
      <c r="T67" s="202">
        <v>0</v>
      </c>
      <c r="U67" s="202">
        <v>13.94</v>
      </c>
      <c r="V67" s="202">
        <v>0.24</v>
      </c>
      <c r="W67" s="202">
        <v>0.41</v>
      </c>
      <c r="X67" s="202">
        <v>1.1499999999999999</v>
      </c>
      <c r="Y67" s="202">
        <v>0</v>
      </c>
      <c r="Z67" s="202">
        <v>37.18</v>
      </c>
      <c r="AA67" s="202">
        <v>11.34</v>
      </c>
      <c r="AB67" s="202">
        <v>0</v>
      </c>
      <c r="AC67" s="202">
        <v>0</v>
      </c>
      <c r="AD67" s="202">
        <v>9.14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12.6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17.79</v>
      </c>
      <c r="H68" s="202">
        <v>0</v>
      </c>
      <c r="I68" s="202">
        <v>5.57</v>
      </c>
      <c r="J68" s="202">
        <v>16.7</v>
      </c>
      <c r="K68" s="202">
        <v>41.59</v>
      </c>
      <c r="L68" s="202">
        <v>43.18</v>
      </c>
      <c r="M68" s="202">
        <v>0</v>
      </c>
      <c r="N68" s="202">
        <v>1.0900000000000001</v>
      </c>
      <c r="O68" s="202">
        <v>1.82</v>
      </c>
      <c r="P68" s="202">
        <v>2.37</v>
      </c>
      <c r="Q68" s="202">
        <v>2.33</v>
      </c>
      <c r="R68" s="202">
        <v>2.4900000000000002</v>
      </c>
      <c r="S68" s="202">
        <v>2.84</v>
      </c>
      <c r="T68" s="202">
        <v>0</v>
      </c>
      <c r="U68" s="202">
        <v>13.94</v>
      </c>
      <c r="V68" s="202">
        <v>0.19</v>
      </c>
      <c r="W68" s="202">
        <v>0.41</v>
      </c>
      <c r="X68" s="202">
        <v>1.1499999999999999</v>
      </c>
      <c r="Y68" s="202">
        <v>0</v>
      </c>
      <c r="Z68" s="202">
        <v>37.18</v>
      </c>
      <c r="AA68" s="202">
        <v>11.34</v>
      </c>
      <c r="AB68" s="202">
        <v>0</v>
      </c>
      <c r="AC68" s="202">
        <v>0</v>
      </c>
      <c r="AD68" s="202">
        <v>9.14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12.6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17.79</v>
      </c>
      <c r="H69" s="202">
        <v>0</v>
      </c>
      <c r="I69" s="202">
        <v>5.57</v>
      </c>
      <c r="J69" s="202">
        <v>16.7</v>
      </c>
      <c r="K69" s="202">
        <v>41.59</v>
      </c>
      <c r="L69" s="202">
        <v>43.18</v>
      </c>
      <c r="M69" s="202">
        <v>0</v>
      </c>
      <c r="N69" s="202">
        <v>1.0900000000000001</v>
      </c>
      <c r="O69" s="202">
        <v>1.82</v>
      </c>
      <c r="P69" s="202">
        <v>2.37</v>
      </c>
      <c r="Q69" s="202">
        <v>2.38</v>
      </c>
      <c r="R69" s="202">
        <v>2.4900000000000002</v>
      </c>
      <c r="S69" s="202">
        <v>2.84</v>
      </c>
      <c r="T69" s="202">
        <v>0</v>
      </c>
      <c r="U69" s="202">
        <v>13.94</v>
      </c>
      <c r="V69" s="202">
        <v>0.19</v>
      </c>
      <c r="W69" s="202">
        <v>0.41</v>
      </c>
      <c r="X69" s="202">
        <v>1.1499999999999999</v>
      </c>
      <c r="Y69" s="202">
        <v>0</v>
      </c>
      <c r="Z69" s="202">
        <v>2.5499999999999998</v>
      </c>
      <c r="AA69" s="202">
        <v>0.82</v>
      </c>
      <c r="AB69" s="202">
        <v>0</v>
      </c>
      <c r="AC69" s="202">
        <v>0</v>
      </c>
      <c r="AD69" s="202">
        <v>9.14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12.6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17.79</v>
      </c>
      <c r="H70" s="202">
        <v>0</v>
      </c>
      <c r="I70" s="202">
        <v>5.57</v>
      </c>
      <c r="J70" s="202">
        <v>16.7</v>
      </c>
      <c r="K70" s="202">
        <v>41.59</v>
      </c>
      <c r="L70" s="202">
        <v>43.18</v>
      </c>
      <c r="M70" s="202">
        <v>0</v>
      </c>
      <c r="N70" s="202">
        <v>1.0900000000000001</v>
      </c>
      <c r="O70" s="202">
        <v>1.82</v>
      </c>
      <c r="P70" s="202">
        <v>2.37</v>
      </c>
      <c r="Q70" s="202">
        <v>0.19</v>
      </c>
      <c r="R70" s="202">
        <v>0.19</v>
      </c>
      <c r="S70" s="202">
        <v>0.24</v>
      </c>
      <c r="T70" s="202">
        <v>0</v>
      </c>
      <c r="U70" s="202">
        <v>13.94</v>
      </c>
      <c r="V70" s="202">
        <v>0.19</v>
      </c>
      <c r="W70" s="202">
        <v>0.41</v>
      </c>
      <c r="X70" s="202">
        <v>1.1499999999999999</v>
      </c>
      <c r="Y70" s="202">
        <v>0</v>
      </c>
      <c r="Z70" s="202">
        <v>2.5499999999999998</v>
      </c>
      <c r="AA70" s="202">
        <v>0.82</v>
      </c>
      <c r="AB70" s="202">
        <v>0</v>
      </c>
      <c r="AC70" s="202">
        <v>0</v>
      </c>
      <c r="AD70" s="202">
        <v>9.14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12.6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17.79</v>
      </c>
      <c r="H71" s="202">
        <v>0</v>
      </c>
      <c r="I71" s="202">
        <v>5.57</v>
      </c>
      <c r="J71" s="202">
        <v>16.7</v>
      </c>
      <c r="K71" s="202">
        <v>5.51</v>
      </c>
      <c r="L71" s="202">
        <v>23.35</v>
      </c>
      <c r="M71" s="202">
        <v>0</v>
      </c>
      <c r="N71" s="202">
        <v>1.0900000000000001</v>
      </c>
      <c r="O71" s="202">
        <v>1.82</v>
      </c>
      <c r="P71" s="202">
        <v>2.37</v>
      </c>
      <c r="Q71" s="202">
        <v>0.19</v>
      </c>
      <c r="R71" s="202">
        <v>0.19</v>
      </c>
      <c r="S71" s="202">
        <v>0.24</v>
      </c>
      <c r="T71" s="202">
        <v>0</v>
      </c>
      <c r="U71" s="202">
        <v>13.94</v>
      </c>
      <c r="V71" s="202">
        <v>0.19</v>
      </c>
      <c r="W71" s="202">
        <v>0.41</v>
      </c>
      <c r="X71" s="202">
        <v>1.1499999999999999</v>
      </c>
      <c r="Y71" s="202">
        <v>0</v>
      </c>
      <c r="Z71" s="202">
        <v>2.5499999999999998</v>
      </c>
      <c r="AA71" s="202">
        <v>0.82</v>
      </c>
      <c r="AB71" s="202">
        <v>0</v>
      </c>
      <c r="AC71" s="202">
        <v>0</v>
      </c>
      <c r="AD71" s="202">
        <v>8.6999999999999993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1.8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17.79</v>
      </c>
      <c r="H72" s="202">
        <v>0</v>
      </c>
      <c r="I72" s="202">
        <v>5.57</v>
      </c>
      <c r="J72" s="202">
        <v>16.7</v>
      </c>
      <c r="K72" s="202">
        <v>2.95</v>
      </c>
      <c r="L72" s="202">
        <v>23.35</v>
      </c>
      <c r="M72" s="202">
        <v>0</v>
      </c>
      <c r="N72" s="202">
        <v>1.0900000000000001</v>
      </c>
      <c r="O72" s="202">
        <v>1.82</v>
      </c>
      <c r="P72" s="202">
        <v>2.37</v>
      </c>
      <c r="Q72" s="202">
        <v>0.19</v>
      </c>
      <c r="R72" s="202">
        <v>0.19</v>
      </c>
      <c r="S72" s="202">
        <v>0.24</v>
      </c>
      <c r="T72" s="202">
        <v>0</v>
      </c>
      <c r="U72" s="202">
        <v>13.94</v>
      </c>
      <c r="V72" s="202">
        <v>0.19</v>
      </c>
      <c r="W72" s="202">
        <v>0.41</v>
      </c>
      <c r="X72" s="202">
        <v>1.1499999999999999</v>
      </c>
      <c r="Y72" s="202">
        <v>0</v>
      </c>
      <c r="Z72" s="202">
        <v>2.5499999999999998</v>
      </c>
      <c r="AA72" s="202">
        <v>0.82</v>
      </c>
      <c r="AB72" s="202">
        <v>0</v>
      </c>
      <c r="AC72" s="202">
        <v>0</v>
      </c>
      <c r="AD72" s="202">
        <v>8.6999999999999993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1.8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17.79</v>
      </c>
      <c r="H73" s="202">
        <v>0</v>
      </c>
      <c r="I73" s="202">
        <v>5.57</v>
      </c>
      <c r="J73" s="202">
        <v>16.7</v>
      </c>
      <c r="K73" s="202">
        <v>2.95</v>
      </c>
      <c r="L73" s="202">
        <v>23.35</v>
      </c>
      <c r="M73" s="202">
        <v>0</v>
      </c>
      <c r="N73" s="202">
        <v>1.0900000000000001</v>
      </c>
      <c r="O73" s="202">
        <v>1.82</v>
      </c>
      <c r="P73" s="202">
        <v>2.37</v>
      </c>
      <c r="Q73" s="202">
        <v>0.19</v>
      </c>
      <c r="R73" s="202">
        <v>0.19</v>
      </c>
      <c r="S73" s="202">
        <v>0.24</v>
      </c>
      <c r="T73" s="202">
        <v>0</v>
      </c>
      <c r="U73" s="202">
        <v>13.94</v>
      </c>
      <c r="V73" s="202">
        <v>0.19</v>
      </c>
      <c r="W73" s="202">
        <v>0.41</v>
      </c>
      <c r="X73" s="202">
        <v>1.1499999999999999</v>
      </c>
      <c r="Y73" s="202">
        <v>0</v>
      </c>
      <c r="Z73" s="202">
        <v>2.5499999999999998</v>
      </c>
      <c r="AA73" s="202">
        <v>0.82</v>
      </c>
      <c r="AB73" s="202">
        <v>0</v>
      </c>
      <c r="AC73" s="202">
        <v>0</v>
      </c>
      <c r="AD73" s="202">
        <v>8.6999999999999993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1.8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17.79</v>
      </c>
      <c r="H74" s="202">
        <v>0</v>
      </c>
      <c r="I74" s="202">
        <v>5.57</v>
      </c>
      <c r="J74" s="202">
        <v>16.7</v>
      </c>
      <c r="K74" s="202">
        <v>2.95</v>
      </c>
      <c r="L74" s="202">
        <v>23.35</v>
      </c>
      <c r="M74" s="202">
        <v>0</v>
      </c>
      <c r="N74" s="202">
        <v>1.0900000000000001</v>
      </c>
      <c r="O74" s="202">
        <v>1.82</v>
      </c>
      <c r="P74" s="202">
        <v>2.37</v>
      </c>
      <c r="Q74" s="202">
        <v>0.19</v>
      </c>
      <c r="R74" s="202">
        <v>0.19</v>
      </c>
      <c r="S74" s="202">
        <v>0.24</v>
      </c>
      <c r="T74" s="202">
        <v>0</v>
      </c>
      <c r="U74" s="202">
        <v>13.94</v>
      </c>
      <c r="V74" s="202">
        <v>0.19</v>
      </c>
      <c r="W74" s="202">
        <v>0.41</v>
      </c>
      <c r="X74" s="202">
        <v>1.1499999999999999</v>
      </c>
      <c r="Y74" s="202">
        <v>0</v>
      </c>
      <c r="Z74" s="202">
        <v>2.5499999999999998</v>
      </c>
      <c r="AA74" s="202">
        <v>0.82</v>
      </c>
      <c r="AB74" s="202">
        <v>0</v>
      </c>
      <c r="AC74" s="202">
        <v>0</v>
      </c>
      <c r="AD74" s="202">
        <v>8.6999999999999993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1.8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17.79</v>
      </c>
      <c r="H75" s="202">
        <v>0</v>
      </c>
      <c r="I75" s="202">
        <v>5.57</v>
      </c>
      <c r="J75" s="202">
        <v>16.7</v>
      </c>
      <c r="K75" s="202">
        <v>2.95</v>
      </c>
      <c r="L75" s="202">
        <v>23.35</v>
      </c>
      <c r="M75" s="202">
        <v>0</v>
      </c>
      <c r="N75" s="202">
        <v>1.0900000000000001</v>
      </c>
      <c r="O75" s="202">
        <v>1.82</v>
      </c>
      <c r="P75" s="202">
        <v>2.37</v>
      </c>
      <c r="Q75" s="202">
        <v>0.19</v>
      </c>
      <c r="R75" s="202">
        <v>0.19</v>
      </c>
      <c r="S75" s="202">
        <v>0.24</v>
      </c>
      <c r="T75" s="202">
        <v>0</v>
      </c>
      <c r="U75" s="202">
        <v>13.94</v>
      </c>
      <c r="V75" s="202">
        <v>0.19</v>
      </c>
      <c r="W75" s="202">
        <v>0.41</v>
      </c>
      <c r="X75" s="202">
        <v>1.1499999999999999</v>
      </c>
      <c r="Y75" s="202">
        <v>0</v>
      </c>
      <c r="Z75" s="202">
        <v>2.5499999999999998</v>
      </c>
      <c r="AA75" s="202">
        <v>0.82</v>
      </c>
      <c r="AB75" s="202">
        <v>0</v>
      </c>
      <c r="AC75" s="202">
        <v>0</v>
      </c>
      <c r="AD75" s="202">
        <v>8.6999999999999993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0.9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17.79</v>
      </c>
      <c r="H76" s="202">
        <v>0</v>
      </c>
      <c r="I76" s="202">
        <v>5.57</v>
      </c>
      <c r="J76" s="202">
        <v>16.7</v>
      </c>
      <c r="K76" s="202">
        <v>2.95</v>
      </c>
      <c r="L76" s="202">
        <v>23.35</v>
      </c>
      <c r="M76" s="202">
        <v>0</v>
      </c>
      <c r="N76" s="202">
        <v>1.0900000000000001</v>
      </c>
      <c r="O76" s="202">
        <v>1.82</v>
      </c>
      <c r="P76" s="202">
        <v>2.37</v>
      </c>
      <c r="Q76" s="202">
        <v>0.19</v>
      </c>
      <c r="R76" s="202">
        <v>0.19</v>
      </c>
      <c r="S76" s="202">
        <v>0.24</v>
      </c>
      <c r="T76" s="202">
        <v>0</v>
      </c>
      <c r="U76" s="202">
        <v>13.94</v>
      </c>
      <c r="V76" s="202">
        <v>0.19</v>
      </c>
      <c r="W76" s="202">
        <v>0.41</v>
      </c>
      <c r="X76" s="202">
        <v>1.1499999999999999</v>
      </c>
      <c r="Y76" s="202">
        <v>0</v>
      </c>
      <c r="Z76" s="202">
        <v>2.5499999999999998</v>
      </c>
      <c r="AA76" s="202">
        <v>0.82</v>
      </c>
      <c r="AB76" s="202">
        <v>0</v>
      </c>
      <c r="AC76" s="202">
        <v>0</v>
      </c>
      <c r="AD76" s="202">
        <v>8.6999999999999993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0.9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17.79</v>
      </c>
      <c r="H77" s="202">
        <v>0</v>
      </c>
      <c r="I77" s="202">
        <v>5.57</v>
      </c>
      <c r="J77" s="202">
        <v>16.7</v>
      </c>
      <c r="K77" s="202">
        <v>2.95</v>
      </c>
      <c r="L77" s="202">
        <v>23.35</v>
      </c>
      <c r="M77" s="202">
        <v>0</v>
      </c>
      <c r="N77" s="202">
        <v>1.0900000000000001</v>
      </c>
      <c r="O77" s="202">
        <v>1.82</v>
      </c>
      <c r="P77" s="202">
        <v>2.37</v>
      </c>
      <c r="Q77" s="202">
        <v>0.17</v>
      </c>
      <c r="R77" s="202">
        <v>0.19</v>
      </c>
      <c r="S77" s="202">
        <v>0.24</v>
      </c>
      <c r="T77" s="202">
        <v>0</v>
      </c>
      <c r="U77" s="202">
        <v>13.94</v>
      </c>
      <c r="V77" s="202">
        <v>0.19</v>
      </c>
      <c r="W77" s="202">
        <v>0.41</v>
      </c>
      <c r="X77" s="202">
        <v>1.1499999999999999</v>
      </c>
      <c r="Y77" s="202">
        <v>0</v>
      </c>
      <c r="Z77" s="202">
        <v>2.5499999999999998</v>
      </c>
      <c r="AA77" s="202">
        <v>0.66</v>
      </c>
      <c r="AB77" s="202">
        <v>0</v>
      </c>
      <c r="AC77" s="202">
        <v>0</v>
      </c>
      <c r="AD77" s="202">
        <v>8.27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0.84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17.79</v>
      </c>
      <c r="H78" s="202">
        <v>0</v>
      </c>
      <c r="I78" s="202">
        <v>5.57</v>
      </c>
      <c r="J78" s="202">
        <v>16.7</v>
      </c>
      <c r="K78" s="202">
        <v>2.95</v>
      </c>
      <c r="L78" s="202">
        <v>23.35</v>
      </c>
      <c r="M78" s="202">
        <v>0</v>
      </c>
      <c r="N78" s="202">
        <v>1.0900000000000001</v>
      </c>
      <c r="O78" s="202">
        <v>1.82</v>
      </c>
      <c r="P78" s="202">
        <v>2.37</v>
      </c>
      <c r="Q78" s="202">
        <v>0.15</v>
      </c>
      <c r="R78" s="202">
        <v>0.19</v>
      </c>
      <c r="S78" s="202">
        <v>0.24</v>
      </c>
      <c r="T78" s="202">
        <v>0</v>
      </c>
      <c r="U78" s="202">
        <v>13.94</v>
      </c>
      <c r="V78" s="202">
        <v>0.19</v>
      </c>
      <c r="W78" s="202">
        <v>0.41</v>
      </c>
      <c r="X78" s="202">
        <v>1.1499999999999999</v>
      </c>
      <c r="Y78" s="202">
        <v>0</v>
      </c>
      <c r="Z78" s="202">
        <v>2.5499999999999998</v>
      </c>
      <c r="AA78" s="202">
        <v>0.66</v>
      </c>
      <c r="AB78" s="202">
        <v>0</v>
      </c>
      <c r="AC78" s="202">
        <v>0</v>
      </c>
      <c r="AD78" s="202">
        <v>8.27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0.84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17.79</v>
      </c>
      <c r="H79" s="202">
        <v>0</v>
      </c>
      <c r="I79" s="202">
        <v>5.57</v>
      </c>
      <c r="J79" s="202">
        <v>16.7</v>
      </c>
      <c r="K79" s="202">
        <v>2.95</v>
      </c>
      <c r="L79" s="202">
        <v>23.35</v>
      </c>
      <c r="M79" s="202">
        <v>0</v>
      </c>
      <c r="N79" s="202">
        <v>1.0900000000000001</v>
      </c>
      <c r="O79" s="202">
        <v>1.82</v>
      </c>
      <c r="P79" s="202">
        <v>2.37</v>
      </c>
      <c r="Q79" s="202">
        <v>0.15</v>
      </c>
      <c r="R79" s="202">
        <v>0.19</v>
      </c>
      <c r="S79" s="202">
        <v>0.24</v>
      </c>
      <c r="T79" s="202">
        <v>0</v>
      </c>
      <c r="U79" s="202">
        <v>13.94</v>
      </c>
      <c r="V79" s="202">
        <v>0.19</v>
      </c>
      <c r="W79" s="202">
        <v>0.41</v>
      </c>
      <c r="X79" s="202">
        <v>1.1499999999999999</v>
      </c>
      <c r="Y79" s="202">
        <v>0</v>
      </c>
      <c r="Z79" s="202">
        <v>2.5499999999999998</v>
      </c>
      <c r="AA79" s="202">
        <v>0.66</v>
      </c>
      <c r="AB79" s="202">
        <v>0</v>
      </c>
      <c r="AC79" s="202">
        <v>0</v>
      </c>
      <c r="AD79" s="202">
        <v>8.27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17.79</v>
      </c>
      <c r="H80" s="202">
        <v>0</v>
      </c>
      <c r="I80" s="202">
        <v>5.57</v>
      </c>
      <c r="J80" s="202">
        <v>16.7</v>
      </c>
      <c r="K80" s="202">
        <v>2.95</v>
      </c>
      <c r="L80" s="202">
        <v>23.35</v>
      </c>
      <c r="M80" s="202">
        <v>0</v>
      </c>
      <c r="N80" s="202">
        <v>1.0900000000000001</v>
      </c>
      <c r="O80" s="202">
        <v>1.82</v>
      </c>
      <c r="P80" s="202">
        <v>2.37</v>
      </c>
      <c r="Q80" s="202">
        <v>0.15</v>
      </c>
      <c r="R80" s="202">
        <v>0.19</v>
      </c>
      <c r="S80" s="202">
        <v>0.24</v>
      </c>
      <c r="T80" s="202">
        <v>0</v>
      </c>
      <c r="U80" s="202">
        <v>13.94</v>
      </c>
      <c r="V80" s="202">
        <v>0.19</v>
      </c>
      <c r="W80" s="202">
        <v>0.41</v>
      </c>
      <c r="X80" s="202">
        <v>1.1499999999999999</v>
      </c>
      <c r="Y80" s="202">
        <v>0</v>
      </c>
      <c r="Z80" s="202">
        <v>2.5499999999999998</v>
      </c>
      <c r="AA80" s="202">
        <v>0.66</v>
      </c>
      <c r="AB80" s="202">
        <v>0</v>
      </c>
      <c r="AC80" s="202">
        <v>0</v>
      </c>
      <c r="AD80" s="202">
        <v>8.27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17.79</v>
      </c>
      <c r="H81" s="202">
        <v>0</v>
      </c>
      <c r="I81" s="202">
        <v>5.57</v>
      </c>
      <c r="J81" s="202">
        <v>16.7</v>
      </c>
      <c r="K81" s="202">
        <v>2.95</v>
      </c>
      <c r="L81" s="202">
        <v>23.35</v>
      </c>
      <c r="M81" s="202">
        <v>0</v>
      </c>
      <c r="N81" s="202">
        <v>1.0900000000000001</v>
      </c>
      <c r="O81" s="202">
        <v>1.82</v>
      </c>
      <c r="P81" s="202">
        <v>2.37</v>
      </c>
      <c r="Q81" s="202">
        <v>0.15</v>
      </c>
      <c r="R81" s="202">
        <v>0.19</v>
      </c>
      <c r="S81" s="202">
        <v>0.24</v>
      </c>
      <c r="T81" s="202">
        <v>0</v>
      </c>
      <c r="U81" s="202">
        <v>13.94</v>
      </c>
      <c r="V81" s="202">
        <v>0.19</v>
      </c>
      <c r="W81" s="202">
        <v>0.41</v>
      </c>
      <c r="X81" s="202">
        <v>1.1499999999999999</v>
      </c>
      <c r="Y81" s="202">
        <v>0</v>
      </c>
      <c r="Z81" s="202">
        <v>2.5499999999999998</v>
      </c>
      <c r="AA81" s="202">
        <v>0.66</v>
      </c>
      <c r="AB81" s="202">
        <v>0</v>
      </c>
      <c r="AC81" s="202">
        <v>0</v>
      </c>
      <c r="AD81" s="202">
        <v>8.27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17.79</v>
      </c>
      <c r="H82" s="202">
        <v>0</v>
      </c>
      <c r="I82" s="202">
        <v>5.57</v>
      </c>
      <c r="J82" s="202">
        <v>16.7</v>
      </c>
      <c r="K82" s="202">
        <v>2.95</v>
      </c>
      <c r="L82" s="202">
        <v>23.35</v>
      </c>
      <c r="M82" s="202">
        <v>0</v>
      </c>
      <c r="N82" s="202">
        <v>1.0900000000000001</v>
      </c>
      <c r="O82" s="202">
        <v>1.82</v>
      </c>
      <c r="P82" s="202">
        <v>2.37</v>
      </c>
      <c r="Q82" s="202">
        <v>0.15</v>
      </c>
      <c r="R82" s="202">
        <v>0.19</v>
      </c>
      <c r="S82" s="202">
        <v>0.24</v>
      </c>
      <c r="T82" s="202">
        <v>0</v>
      </c>
      <c r="U82" s="202">
        <v>13.94</v>
      </c>
      <c r="V82" s="202">
        <v>0.19</v>
      </c>
      <c r="W82" s="202">
        <v>0.41</v>
      </c>
      <c r="X82" s="202">
        <v>1.1499999999999999</v>
      </c>
      <c r="Y82" s="202">
        <v>0</v>
      </c>
      <c r="Z82" s="202">
        <v>2.5499999999999998</v>
      </c>
      <c r="AA82" s="202">
        <v>0.66</v>
      </c>
      <c r="AB82" s="202">
        <v>0</v>
      </c>
      <c r="AC82" s="202">
        <v>0</v>
      </c>
      <c r="AD82" s="202">
        <v>7.83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12.6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24.23</v>
      </c>
      <c r="L83" s="202">
        <v>23.35</v>
      </c>
      <c r="M83" s="202">
        <v>0</v>
      </c>
      <c r="N83" s="202">
        <v>1.0900000000000001</v>
      </c>
      <c r="O83" s="202">
        <v>1.82</v>
      </c>
      <c r="P83" s="202">
        <v>2.37</v>
      </c>
      <c r="Q83" s="202">
        <v>0.15</v>
      </c>
      <c r="R83" s="202">
        <v>0.19</v>
      </c>
      <c r="S83" s="202">
        <v>0</v>
      </c>
      <c r="T83" s="202">
        <v>0</v>
      </c>
      <c r="U83" s="202">
        <v>13.94</v>
      </c>
      <c r="V83" s="202">
        <v>0.19</v>
      </c>
      <c r="W83" s="202">
        <v>0.41</v>
      </c>
      <c r="X83" s="202">
        <v>1.1499999999999999</v>
      </c>
      <c r="Y83" s="202">
        <v>0</v>
      </c>
      <c r="Z83" s="202">
        <v>2.5499999999999998</v>
      </c>
      <c r="AA83" s="202">
        <v>0</v>
      </c>
      <c r="AB83" s="202">
        <v>0</v>
      </c>
      <c r="AC83" s="202">
        <v>0</v>
      </c>
      <c r="AD83" s="202">
        <v>7.83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12.6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24.23</v>
      </c>
      <c r="L84" s="202">
        <v>23.35</v>
      </c>
      <c r="M84" s="202">
        <v>0</v>
      </c>
      <c r="N84" s="202">
        <v>1.0900000000000001</v>
      </c>
      <c r="O84" s="202">
        <v>1.82</v>
      </c>
      <c r="P84" s="202">
        <v>2.37</v>
      </c>
      <c r="Q84" s="202">
        <v>0.15</v>
      </c>
      <c r="R84" s="202">
        <v>0.19</v>
      </c>
      <c r="S84" s="202">
        <v>0.24</v>
      </c>
      <c r="T84" s="202">
        <v>0</v>
      </c>
      <c r="U84" s="202">
        <v>13.94</v>
      </c>
      <c r="V84" s="202">
        <v>0.19</v>
      </c>
      <c r="W84" s="202">
        <v>0.41</v>
      </c>
      <c r="X84" s="202">
        <v>1.1499999999999999</v>
      </c>
      <c r="Y84" s="202">
        <v>0</v>
      </c>
      <c r="Z84" s="202">
        <v>2.54</v>
      </c>
      <c r="AA84" s="202">
        <v>0</v>
      </c>
      <c r="AB84" s="202">
        <v>0</v>
      </c>
      <c r="AC84" s="202">
        <v>0</v>
      </c>
      <c r="AD84" s="202">
        <v>7.83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12.6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41.59</v>
      </c>
      <c r="L85" s="202">
        <v>23.35</v>
      </c>
      <c r="M85" s="202">
        <v>0</v>
      </c>
      <c r="N85" s="202">
        <v>1.0900000000000001</v>
      </c>
      <c r="O85" s="202">
        <v>1.82</v>
      </c>
      <c r="P85" s="202">
        <v>2.92</v>
      </c>
      <c r="Q85" s="202">
        <v>0.5</v>
      </c>
      <c r="R85" s="202">
        <v>0.19</v>
      </c>
      <c r="S85" s="202">
        <v>0.24</v>
      </c>
      <c r="T85" s="202">
        <v>0</v>
      </c>
      <c r="U85" s="202">
        <v>13.94</v>
      </c>
      <c r="V85" s="202">
        <v>0.19</v>
      </c>
      <c r="W85" s="202">
        <v>0.41</v>
      </c>
      <c r="X85" s="202">
        <v>1.1499999999999999</v>
      </c>
      <c r="Y85" s="202">
        <v>0</v>
      </c>
      <c r="Z85" s="202">
        <v>2.5499999999999998</v>
      </c>
      <c r="AA85" s="202">
        <v>0.66</v>
      </c>
      <c r="AB85" s="202">
        <v>0</v>
      </c>
      <c r="AC85" s="202">
        <v>0</v>
      </c>
      <c r="AD85" s="202">
        <v>7.83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12.6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41.59</v>
      </c>
      <c r="L86" s="202">
        <v>23.35</v>
      </c>
      <c r="M86" s="202">
        <v>0</v>
      </c>
      <c r="N86" s="202">
        <v>1.0900000000000001</v>
      </c>
      <c r="O86" s="202">
        <v>1.82</v>
      </c>
      <c r="P86" s="202">
        <v>2.48</v>
      </c>
      <c r="Q86" s="202">
        <v>0.73</v>
      </c>
      <c r="R86" s="202">
        <v>0.19</v>
      </c>
      <c r="S86" s="202">
        <v>0.24</v>
      </c>
      <c r="T86" s="202">
        <v>0</v>
      </c>
      <c r="U86" s="202">
        <v>13.94</v>
      </c>
      <c r="V86" s="202">
        <v>0.19</v>
      </c>
      <c r="W86" s="202">
        <v>0.41</v>
      </c>
      <c r="X86" s="202">
        <v>1.1499999999999999</v>
      </c>
      <c r="Y86" s="202">
        <v>0</v>
      </c>
      <c r="Z86" s="202">
        <v>2.5499999999999998</v>
      </c>
      <c r="AA86" s="202">
        <v>0.66</v>
      </c>
      <c r="AB86" s="202">
        <v>0</v>
      </c>
      <c r="AC86" s="202">
        <v>0</v>
      </c>
      <c r="AD86" s="202">
        <v>7.83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12.6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41.59</v>
      </c>
      <c r="L87" s="202">
        <v>23.35</v>
      </c>
      <c r="M87" s="202">
        <v>0</v>
      </c>
      <c r="N87" s="202">
        <v>1.0900000000000001</v>
      </c>
      <c r="O87" s="202">
        <v>1.82</v>
      </c>
      <c r="P87" s="202">
        <v>2.48</v>
      </c>
      <c r="Q87" s="202">
        <v>0.15</v>
      </c>
      <c r="R87" s="202">
        <v>0.19</v>
      </c>
      <c r="S87" s="202">
        <v>0.24</v>
      </c>
      <c r="T87" s="202">
        <v>0</v>
      </c>
      <c r="U87" s="202">
        <v>13.94</v>
      </c>
      <c r="V87" s="202">
        <v>0.19</v>
      </c>
      <c r="W87" s="202">
        <v>0.41</v>
      </c>
      <c r="X87" s="202">
        <v>1.1499999999999999</v>
      </c>
      <c r="Y87" s="202">
        <v>0</v>
      </c>
      <c r="Z87" s="202">
        <v>2.5499999999999998</v>
      </c>
      <c r="AA87" s="202">
        <v>0.66</v>
      </c>
      <c r="AB87" s="202">
        <v>0</v>
      </c>
      <c r="AC87" s="202">
        <v>0</v>
      </c>
      <c r="AD87" s="202">
        <v>7.83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12.6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41.59</v>
      </c>
      <c r="L88" s="202">
        <v>23.35</v>
      </c>
      <c r="M88" s="202">
        <v>0</v>
      </c>
      <c r="N88" s="202">
        <v>1.0900000000000001</v>
      </c>
      <c r="O88" s="202">
        <v>1.82</v>
      </c>
      <c r="P88" s="202">
        <v>2.48</v>
      </c>
      <c r="Q88" s="202">
        <v>0.15</v>
      </c>
      <c r="R88" s="202">
        <v>0.19</v>
      </c>
      <c r="S88" s="202">
        <v>0.24</v>
      </c>
      <c r="T88" s="202">
        <v>0</v>
      </c>
      <c r="U88" s="202">
        <v>13.94</v>
      </c>
      <c r="V88" s="202">
        <v>0.19</v>
      </c>
      <c r="W88" s="202">
        <v>0.41</v>
      </c>
      <c r="X88" s="202">
        <v>1.1499999999999999</v>
      </c>
      <c r="Y88" s="202">
        <v>0</v>
      </c>
      <c r="Z88" s="202">
        <v>2.5499999999999998</v>
      </c>
      <c r="AA88" s="202">
        <v>0.66</v>
      </c>
      <c r="AB88" s="202">
        <v>0</v>
      </c>
      <c r="AC88" s="202">
        <v>0</v>
      </c>
      <c r="AD88" s="202">
        <v>7.83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41.59</v>
      </c>
      <c r="L89" s="202">
        <v>23.35</v>
      </c>
      <c r="M89" s="202">
        <v>0</v>
      </c>
      <c r="N89" s="202">
        <v>1.0900000000000001</v>
      </c>
      <c r="O89" s="202">
        <v>1.82</v>
      </c>
      <c r="P89" s="202">
        <v>2.48</v>
      </c>
      <c r="Q89" s="202">
        <v>0.15</v>
      </c>
      <c r="R89" s="202">
        <v>0.19</v>
      </c>
      <c r="S89" s="202">
        <v>0.24</v>
      </c>
      <c r="T89" s="202">
        <v>0</v>
      </c>
      <c r="U89" s="202">
        <v>13.94</v>
      </c>
      <c r="V89" s="202">
        <v>0.19</v>
      </c>
      <c r="W89" s="202">
        <v>0.41</v>
      </c>
      <c r="X89" s="202">
        <v>2.4700000000000002</v>
      </c>
      <c r="Y89" s="202">
        <v>0</v>
      </c>
      <c r="Z89" s="202">
        <v>2.5499999999999998</v>
      </c>
      <c r="AA89" s="202">
        <v>0.66</v>
      </c>
      <c r="AB89" s="202">
        <v>0</v>
      </c>
      <c r="AC89" s="202">
        <v>0</v>
      </c>
      <c r="AD89" s="202">
        <v>7.83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12.6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41.59</v>
      </c>
      <c r="L90" s="202">
        <v>23.35</v>
      </c>
      <c r="M90" s="202">
        <v>0</v>
      </c>
      <c r="N90" s="202">
        <v>1.0900000000000001</v>
      </c>
      <c r="O90" s="202">
        <v>1.82</v>
      </c>
      <c r="P90" s="202">
        <v>2.48</v>
      </c>
      <c r="Q90" s="202">
        <v>0.15</v>
      </c>
      <c r="R90" s="202">
        <v>0.19</v>
      </c>
      <c r="S90" s="202">
        <v>0.24</v>
      </c>
      <c r="T90" s="202">
        <v>0</v>
      </c>
      <c r="U90" s="202">
        <v>13.94</v>
      </c>
      <c r="V90" s="202">
        <v>0.19</v>
      </c>
      <c r="W90" s="202">
        <v>0.41</v>
      </c>
      <c r="X90" s="202">
        <v>1.28</v>
      </c>
      <c r="Y90" s="202">
        <v>0</v>
      </c>
      <c r="Z90" s="202">
        <v>2.5499999999999998</v>
      </c>
      <c r="AA90" s="202">
        <v>0.66</v>
      </c>
      <c r="AB90" s="202">
        <v>0</v>
      </c>
      <c r="AC90" s="202">
        <v>0</v>
      </c>
      <c r="AD90" s="202">
        <v>7.83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41.59</v>
      </c>
      <c r="L91" s="202">
        <v>23.35</v>
      </c>
      <c r="M91" s="202">
        <v>0</v>
      </c>
      <c r="N91" s="202">
        <v>1.0900000000000001</v>
      </c>
      <c r="O91" s="202">
        <v>1.82</v>
      </c>
      <c r="P91" s="202">
        <v>2.48</v>
      </c>
      <c r="Q91" s="202">
        <v>0.15</v>
      </c>
      <c r="R91" s="202">
        <v>0.19</v>
      </c>
      <c r="S91" s="202">
        <v>0.06</v>
      </c>
      <c r="T91" s="202">
        <v>0</v>
      </c>
      <c r="U91" s="202">
        <v>13.94</v>
      </c>
      <c r="V91" s="202">
        <v>0.19</v>
      </c>
      <c r="W91" s="202">
        <v>0.41</v>
      </c>
      <c r="X91" s="202">
        <v>1.28</v>
      </c>
      <c r="Y91" s="202">
        <v>0</v>
      </c>
      <c r="Z91" s="202">
        <v>2.5499999999999998</v>
      </c>
      <c r="AA91" s="202">
        <v>0.75</v>
      </c>
      <c r="AB91" s="202">
        <v>0</v>
      </c>
      <c r="AC91" s="202">
        <v>0</v>
      </c>
      <c r="AD91" s="202">
        <v>7.83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12.6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41.59</v>
      </c>
      <c r="L92" s="202">
        <v>23.35</v>
      </c>
      <c r="M92" s="202">
        <v>0</v>
      </c>
      <c r="N92" s="202">
        <v>1.0900000000000001</v>
      </c>
      <c r="O92" s="202">
        <v>1.82</v>
      </c>
      <c r="P92" s="202">
        <v>2.48</v>
      </c>
      <c r="Q92" s="202">
        <v>0.5</v>
      </c>
      <c r="R92" s="202">
        <v>0.19</v>
      </c>
      <c r="S92" s="202">
        <v>0.24</v>
      </c>
      <c r="T92" s="202">
        <v>0</v>
      </c>
      <c r="U92" s="202">
        <v>13.94</v>
      </c>
      <c r="V92" s="202">
        <v>0.19</v>
      </c>
      <c r="W92" s="202">
        <v>0.41</v>
      </c>
      <c r="X92" s="202">
        <v>1.28</v>
      </c>
      <c r="Y92" s="202">
        <v>0</v>
      </c>
      <c r="Z92" s="202">
        <v>2.5499999999999998</v>
      </c>
      <c r="AA92" s="202">
        <v>0.75</v>
      </c>
      <c r="AB92" s="202">
        <v>0</v>
      </c>
      <c r="AC92" s="202">
        <v>0</v>
      </c>
      <c r="AD92" s="202">
        <v>7.4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12.6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41.59</v>
      </c>
      <c r="L93" s="202">
        <v>23.35</v>
      </c>
      <c r="M93" s="202">
        <v>0</v>
      </c>
      <c r="N93" s="202">
        <v>1.0900000000000001</v>
      </c>
      <c r="O93" s="202">
        <v>1.82</v>
      </c>
      <c r="P93" s="202">
        <v>2.48</v>
      </c>
      <c r="Q93" s="202">
        <v>0.73</v>
      </c>
      <c r="R93" s="202">
        <v>0.19</v>
      </c>
      <c r="S93" s="202">
        <v>0.24</v>
      </c>
      <c r="T93" s="202">
        <v>0</v>
      </c>
      <c r="U93" s="202">
        <v>13.94</v>
      </c>
      <c r="V93" s="202">
        <v>0.19</v>
      </c>
      <c r="W93" s="202">
        <v>0.41</v>
      </c>
      <c r="X93" s="202">
        <v>1.28</v>
      </c>
      <c r="Y93" s="202">
        <v>0</v>
      </c>
      <c r="Z93" s="202">
        <v>2.5499999999999998</v>
      </c>
      <c r="AA93" s="202">
        <v>0.75</v>
      </c>
      <c r="AB93" s="202">
        <v>0</v>
      </c>
      <c r="AC93" s="202">
        <v>0</v>
      </c>
      <c r="AD93" s="202">
        <v>7.4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12.6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41.59</v>
      </c>
      <c r="L94" s="202">
        <v>23.35</v>
      </c>
      <c r="M94" s="202">
        <v>0</v>
      </c>
      <c r="N94" s="202">
        <v>1.0900000000000001</v>
      </c>
      <c r="O94" s="202">
        <v>1.82</v>
      </c>
      <c r="P94" s="202">
        <v>2.48</v>
      </c>
      <c r="Q94" s="202">
        <v>0.98</v>
      </c>
      <c r="R94" s="202">
        <v>0.19</v>
      </c>
      <c r="S94" s="202">
        <v>0.24</v>
      </c>
      <c r="T94" s="202">
        <v>0</v>
      </c>
      <c r="U94" s="202">
        <v>13.94</v>
      </c>
      <c r="V94" s="202">
        <v>0.19</v>
      </c>
      <c r="W94" s="202">
        <v>0.41</v>
      </c>
      <c r="X94" s="202">
        <v>1.28</v>
      </c>
      <c r="Y94" s="202">
        <v>0</v>
      </c>
      <c r="Z94" s="202">
        <v>2.5499999999999998</v>
      </c>
      <c r="AA94" s="202">
        <v>0.75</v>
      </c>
      <c r="AB94" s="202">
        <v>0</v>
      </c>
      <c r="AC94" s="202">
        <v>0</v>
      </c>
      <c r="AD94" s="202">
        <v>7.4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12.6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31.95</v>
      </c>
      <c r="L95" s="202">
        <v>23.35</v>
      </c>
      <c r="M95" s="202">
        <v>0</v>
      </c>
      <c r="N95" s="202">
        <v>1.0900000000000001</v>
      </c>
      <c r="O95" s="202">
        <v>1.82</v>
      </c>
      <c r="P95" s="202">
        <v>2.48</v>
      </c>
      <c r="Q95" s="202">
        <v>0.98</v>
      </c>
      <c r="R95" s="202">
        <v>0.19</v>
      </c>
      <c r="S95" s="202">
        <v>0.24</v>
      </c>
      <c r="T95" s="202">
        <v>0</v>
      </c>
      <c r="U95" s="202">
        <v>13.94</v>
      </c>
      <c r="V95" s="202">
        <v>0.19</v>
      </c>
      <c r="W95" s="202">
        <v>0.41</v>
      </c>
      <c r="X95" s="202">
        <v>1.28</v>
      </c>
      <c r="Y95" s="202">
        <v>0</v>
      </c>
      <c r="Z95" s="202">
        <v>2.5499999999999998</v>
      </c>
      <c r="AA95" s="202">
        <v>0</v>
      </c>
      <c r="AB95" s="202">
        <v>0</v>
      </c>
      <c r="AC95" s="202">
        <v>0</v>
      </c>
      <c r="AD95" s="202">
        <v>7.4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12.6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31.95</v>
      </c>
      <c r="L96" s="202">
        <v>23.35</v>
      </c>
      <c r="M96" s="202">
        <v>0</v>
      </c>
      <c r="N96" s="202">
        <v>1.0900000000000001</v>
      </c>
      <c r="O96" s="202">
        <v>1.82</v>
      </c>
      <c r="P96" s="202">
        <v>2.48</v>
      </c>
      <c r="Q96" s="202">
        <v>0.98</v>
      </c>
      <c r="R96" s="202">
        <v>0.19</v>
      </c>
      <c r="S96" s="202">
        <v>0.24</v>
      </c>
      <c r="T96" s="202">
        <v>0</v>
      </c>
      <c r="U96" s="202">
        <v>13.94</v>
      </c>
      <c r="V96" s="202">
        <v>0.19</v>
      </c>
      <c r="W96" s="202">
        <v>0.41</v>
      </c>
      <c r="X96" s="202">
        <v>1.28</v>
      </c>
      <c r="Y96" s="202">
        <v>0</v>
      </c>
      <c r="Z96" s="202">
        <v>2.5499999999999998</v>
      </c>
      <c r="AA96" s="202">
        <v>0</v>
      </c>
      <c r="AB96" s="202">
        <v>0</v>
      </c>
      <c r="AC96" s="202">
        <v>0</v>
      </c>
      <c r="AD96" s="202">
        <v>7.4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12.6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31.95</v>
      </c>
      <c r="L97" s="202">
        <v>23.35</v>
      </c>
      <c r="M97" s="202">
        <v>0</v>
      </c>
      <c r="N97" s="202">
        <v>1.0900000000000001</v>
      </c>
      <c r="O97" s="202">
        <v>1.82</v>
      </c>
      <c r="P97" s="202">
        <v>2.48</v>
      </c>
      <c r="Q97" s="202">
        <v>0.98</v>
      </c>
      <c r="R97" s="202">
        <v>0.19</v>
      </c>
      <c r="S97" s="202">
        <v>0.24</v>
      </c>
      <c r="T97" s="202">
        <v>0</v>
      </c>
      <c r="U97" s="202">
        <v>13.94</v>
      </c>
      <c r="V97" s="202">
        <v>0.19</v>
      </c>
      <c r="W97" s="202">
        <v>0.41</v>
      </c>
      <c r="X97" s="202">
        <v>1.28</v>
      </c>
      <c r="Y97" s="202">
        <v>0</v>
      </c>
      <c r="Z97" s="202">
        <v>2.5499999999999998</v>
      </c>
      <c r="AA97" s="202">
        <v>0</v>
      </c>
      <c r="AB97" s="202">
        <v>0</v>
      </c>
      <c r="AC97" s="202">
        <v>0</v>
      </c>
      <c r="AD97" s="202">
        <v>7.4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12.6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31.95</v>
      </c>
      <c r="L98" s="202">
        <v>23.35</v>
      </c>
      <c r="M98" s="202">
        <v>0</v>
      </c>
      <c r="N98" s="202">
        <v>1.0900000000000001</v>
      </c>
      <c r="O98" s="202">
        <v>1.82</v>
      </c>
      <c r="P98" s="202">
        <v>2.48</v>
      </c>
      <c r="Q98" s="202">
        <v>0.98</v>
      </c>
      <c r="R98" s="202">
        <v>0.19</v>
      </c>
      <c r="S98" s="202">
        <v>0.24</v>
      </c>
      <c r="T98" s="202">
        <v>0</v>
      </c>
      <c r="U98" s="202">
        <v>13.94</v>
      </c>
      <c r="V98" s="202">
        <v>0.19</v>
      </c>
      <c r="W98" s="202">
        <v>0.41</v>
      </c>
      <c r="X98" s="202">
        <v>1.28</v>
      </c>
      <c r="Y98" s="202">
        <v>0</v>
      </c>
      <c r="Z98" s="202">
        <v>2.5499999999999998</v>
      </c>
      <c r="AA98" s="202">
        <v>0</v>
      </c>
      <c r="AB98" s="202">
        <v>0</v>
      </c>
      <c r="AC98" s="202">
        <v>0</v>
      </c>
      <c r="AD98" s="202">
        <v>7.4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12.6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0.42740999999999957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0.86365999999999976</v>
      </c>
      <c r="L99">
        <f t="shared" si="0"/>
        <v>0.70724249999999966</v>
      </c>
      <c r="M99">
        <f t="shared" si="0"/>
        <v>0</v>
      </c>
      <c r="N99">
        <f t="shared" si="0"/>
        <v>2.6160000000000058E-2</v>
      </c>
      <c r="O99">
        <f t="shared" si="0"/>
        <v>7.3234999999999884E-2</v>
      </c>
      <c r="P99">
        <f t="shared" si="0"/>
        <v>5.8805000000000017E-2</v>
      </c>
      <c r="Q99">
        <f t="shared" si="0"/>
        <v>4.1705000000000006E-2</v>
      </c>
      <c r="R99">
        <f t="shared" si="0"/>
        <v>4.306999999999999E-2</v>
      </c>
      <c r="S99">
        <f t="shared" si="0"/>
        <v>4.9200000000000112E-2</v>
      </c>
      <c r="T99">
        <f t="shared" si="0"/>
        <v>0</v>
      </c>
      <c r="U99">
        <f t="shared" si="0"/>
        <v>0.33353000000000077</v>
      </c>
      <c r="V99">
        <f t="shared" si="0"/>
        <v>3.4217499999999977E-2</v>
      </c>
      <c r="W99">
        <f t="shared" si="0"/>
        <v>7.0230000000000153E-2</v>
      </c>
      <c r="X99">
        <f t="shared" si="0"/>
        <v>0.19537999999999969</v>
      </c>
      <c r="Y99">
        <f t="shared" si="0"/>
        <v>0</v>
      </c>
      <c r="Z99">
        <f t="shared" si="0"/>
        <v>0.60662000000000116</v>
      </c>
      <c r="AA99">
        <f t="shared" si="0"/>
        <v>0.18854500000000016</v>
      </c>
      <c r="AB99">
        <f t="shared" si="0"/>
        <v>0</v>
      </c>
      <c r="AC99">
        <f t="shared" si="0"/>
        <v>0</v>
      </c>
      <c r="AD99">
        <f t="shared" si="0"/>
        <v>0.19277000000000005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0.23241000000000003</v>
      </c>
      <c r="AL99">
        <f t="shared" si="0"/>
        <v>0</v>
      </c>
      <c r="AM99">
        <f t="shared" si="0"/>
        <v>4.5899999999999996E-2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18.600000000000001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0.18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0.18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0.18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0.18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0.09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0.09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0.09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0.09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2.6999999999999995E-4</v>
      </c>
      <c r="AL99">
        <f t="shared" si="0"/>
        <v>0</v>
      </c>
      <c r="AM99">
        <f t="shared" si="0"/>
        <v>4.6500000000000005E-3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3.72</v>
      </c>
      <c r="AL11" s="202">
        <v>0</v>
      </c>
      <c r="AM11" s="202">
        <v>74.42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1.07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1.07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1.07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1.07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0.71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0.71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0.68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0.68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8.5905000000000079E-2</v>
      </c>
      <c r="AL99">
        <f t="shared" si="0"/>
        <v>0</v>
      </c>
      <c r="AM99">
        <f t="shared" si="0"/>
        <v>1.8605E-2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2.2000000000000002</v>
      </c>
      <c r="L3" s="202">
        <v>181.95</v>
      </c>
      <c r="M3" s="202">
        <v>1.01</v>
      </c>
      <c r="N3" s="202">
        <v>1.31</v>
      </c>
      <c r="O3" s="202">
        <v>0</v>
      </c>
      <c r="P3" s="202">
        <v>1.54</v>
      </c>
      <c r="Q3" s="202">
        <v>2.98</v>
      </c>
      <c r="R3" s="202">
        <v>2.99</v>
      </c>
      <c r="S3" s="202">
        <v>3.79</v>
      </c>
      <c r="T3" s="202">
        <v>0</v>
      </c>
      <c r="U3" s="202">
        <v>0.93</v>
      </c>
      <c r="V3" s="202">
        <v>2.81</v>
      </c>
      <c r="W3" s="202">
        <v>0.5</v>
      </c>
      <c r="X3" s="202">
        <v>1.63</v>
      </c>
      <c r="Y3" s="202">
        <v>0</v>
      </c>
      <c r="Z3" s="202">
        <v>58.67</v>
      </c>
      <c r="AA3" s="202">
        <v>19.95</v>
      </c>
      <c r="AB3" s="202">
        <v>0</v>
      </c>
      <c r="AC3" s="202">
        <v>0</v>
      </c>
      <c r="AD3" s="202">
        <v>10.220000000000001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17.22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2.2000000000000002</v>
      </c>
      <c r="L4" s="202">
        <v>181.95</v>
      </c>
      <c r="M4" s="202">
        <v>1.01</v>
      </c>
      <c r="N4" s="202">
        <v>1.31</v>
      </c>
      <c r="O4" s="202">
        <v>0</v>
      </c>
      <c r="P4" s="202">
        <v>1.54</v>
      </c>
      <c r="Q4" s="202">
        <v>2.98</v>
      </c>
      <c r="R4" s="202">
        <v>3.06</v>
      </c>
      <c r="S4" s="202">
        <v>3.81</v>
      </c>
      <c r="T4" s="202">
        <v>0</v>
      </c>
      <c r="U4" s="202">
        <v>0.93</v>
      </c>
      <c r="V4" s="202">
        <v>3.45</v>
      </c>
      <c r="W4" s="202">
        <v>0.5</v>
      </c>
      <c r="X4" s="202">
        <v>1.63</v>
      </c>
      <c r="Y4" s="202">
        <v>0</v>
      </c>
      <c r="Z4" s="202">
        <v>58.67</v>
      </c>
      <c r="AA4" s="202">
        <v>19.95</v>
      </c>
      <c r="AB4" s="202">
        <v>0</v>
      </c>
      <c r="AC4" s="202">
        <v>0</v>
      </c>
      <c r="AD4" s="202">
        <v>10.220000000000001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17.22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2.2000000000000002</v>
      </c>
      <c r="L5" s="202">
        <v>181.95</v>
      </c>
      <c r="M5" s="202">
        <v>1.01</v>
      </c>
      <c r="N5" s="202">
        <v>1.31</v>
      </c>
      <c r="O5" s="202">
        <v>0</v>
      </c>
      <c r="P5" s="202">
        <v>1.54</v>
      </c>
      <c r="Q5" s="202">
        <v>2.98</v>
      </c>
      <c r="R5" s="202">
        <v>3.06</v>
      </c>
      <c r="S5" s="202">
        <v>3.81</v>
      </c>
      <c r="T5" s="202">
        <v>0</v>
      </c>
      <c r="U5" s="202">
        <v>1.0900000000000001</v>
      </c>
      <c r="V5" s="202">
        <v>3.45</v>
      </c>
      <c r="W5" s="202">
        <v>0.5</v>
      </c>
      <c r="X5" s="202">
        <v>0</v>
      </c>
      <c r="Y5" s="202">
        <v>0</v>
      </c>
      <c r="Z5" s="202">
        <v>58.67</v>
      </c>
      <c r="AA5" s="202">
        <v>19.95</v>
      </c>
      <c r="AB5" s="202">
        <v>0</v>
      </c>
      <c r="AC5" s="202">
        <v>0</v>
      </c>
      <c r="AD5" s="202">
        <v>10.220000000000001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17.22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2.2000000000000002</v>
      </c>
      <c r="L6" s="202">
        <v>181.95</v>
      </c>
      <c r="M6" s="202">
        <v>1.01</v>
      </c>
      <c r="N6" s="202">
        <v>1.31</v>
      </c>
      <c r="O6" s="202">
        <v>0</v>
      </c>
      <c r="P6" s="202">
        <v>1.54</v>
      </c>
      <c r="Q6" s="202">
        <v>2.98</v>
      </c>
      <c r="R6" s="202">
        <v>3.06</v>
      </c>
      <c r="S6" s="202">
        <v>3.81</v>
      </c>
      <c r="T6" s="202">
        <v>0</v>
      </c>
      <c r="U6" s="202">
        <v>1.0900000000000001</v>
      </c>
      <c r="V6" s="202">
        <v>3.45</v>
      </c>
      <c r="W6" s="202">
        <v>0.5</v>
      </c>
      <c r="X6" s="202">
        <v>0</v>
      </c>
      <c r="Y6" s="202">
        <v>0</v>
      </c>
      <c r="Z6" s="202">
        <v>58.67</v>
      </c>
      <c r="AA6" s="202">
        <v>19.95</v>
      </c>
      <c r="AB6" s="202">
        <v>0</v>
      </c>
      <c r="AC6" s="202">
        <v>0</v>
      </c>
      <c r="AD6" s="202">
        <v>10.220000000000001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17.22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2.2000000000000002</v>
      </c>
      <c r="L7" s="202">
        <v>181.95</v>
      </c>
      <c r="M7" s="202">
        <v>1.01</v>
      </c>
      <c r="N7" s="202">
        <v>1.31</v>
      </c>
      <c r="O7" s="202">
        <v>0</v>
      </c>
      <c r="P7" s="202">
        <v>1.54</v>
      </c>
      <c r="Q7" s="202">
        <v>2.98</v>
      </c>
      <c r="R7" s="202">
        <v>3.06</v>
      </c>
      <c r="S7" s="202">
        <v>3.81</v>
      </c>
      <c r="T7" s="202">
        <v>0</v>
      </c>
      <c r="U7" s="202">
        <v>1.0900000000000001</v>
      </c>
      <c r="V7" s="202">
        <v>3.45</v>
      </c>
      <c r="W7" s="202">
        <v>0</v>
      </c>
      <c r="X7" s="202">
        <v>0</v>
      </c>
      <c r="Y7" s="202">
        <v>0</v>
      </c>
      <c r="Z7" s="202">
        <v>58.67</v>
      </c>
      <c r="AA7" s="202">
        <v>19.95</v>
      </c>
      <c r="AB7" s="202">
        <v>0</v>
      </c>
      <c r="AC7" s="202">
        <v>0</v>
      </c>
      <c r="AD7" s="202">
        <v>10.220000000000001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2.2000000000000002</v>
      </c>
      <c r="L8" s="202">
        <v>181.95</v>
      </c>
      <c r="M8" s="202">
        <v>1.01</v>
      </c>
      <c r="N8" s="202">
        <v>1.31</v>
      </c>
      <c r="O8" s="202">
        <v>0</v>
      </c>
      <c r="P8" s="202">
        <v>1.54</v>
      </c>
      <c r="Q8" s="202">
        <v>2.98</v>
      </c>
      <c r="R8" s="202">
        <v>3.06</v>
      </c>
      <c r="S8" s="202">
        <v>3.81</v>
      </c>
      <c r="T8" s="202">
        <v>0</v>
      </c>
      <c r="U8" s="202">
        <v>1.0900000000000001</v>
      </c>
      <c r="V8" s="202">
        <v>3.45</v>
      </c>
      <c r="W8" s="202">
        <v>0</v>
      </c>
      <c r="X8" s="202">
        <v>0</v>
      </c>
      <c r="Y8" s="202">
        <v>0</v>
      </c>
      <c r="Z8" s="202">
        <v>58.67</v>
      </c>
      <c r="AA8" s="202">
        <v>19.95</v>
      </c>
      <c r="AB8" s="202">
        <v>0</v>
      </c>
      <c r="AC8" s="202">
        <v>0</v>
      </c>
      <c r="AD8" s="202">
        <v>10.220000000000001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2.2000000000000002</v>
      </c>
      <c r="L9" s="202">
        <v>181.95</v>
      </c>
      <c r="M9" s="202">
        <v>1.01</v>
      </c>
      <c r="N9" s="202">
        <v>1.31</v>
      </c>
      <c r="O9" s="202">
        <v>0</v>
      </c>
      <c r="P9" s="202">
        <v>1.54</v>
      </c>
      <c r="Q9" s="202">
        <v>2.98</v>
      </c>
      <c r="R9" s="202">
        <v>3.06</v>
      </c>
      <c r="S9" s="202">
        <v>3.81</v>
      </c>
      <c r="T9" s="202">
        <v>0</v>
      </c>
      <c r="U9" s="202">
        <v>1.0900000000000001</v>
      </c>
      <c r="V9" s="202">
        <v>3.45</v>
      </c>
      <c r="W9" s="202">
        <v>-0.49</v>
      </c>
      <c r="X9" s="202">
        <v>1.53</v>
      </c>
      <c r="Y9" s="202">
        <v>0</v>
      </c>
      <c r="Z9" s="202">
        <v>58.67</v>
      </c>
      <c r="AA9" s="202">
        <v>19.95</v>
      </c>
      <c r="AB9" s="202">
        <v>0</v>
      </c>
      <c r="AC9" s="202">
        <v>0</v>
      </c>
      <c r="AD9" s="202">
        <v>10.220000000000001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2.2000000000000002</v>
      </c>
      <c r="L10" s="202">
        <v>181.95</v>
      </c>
      <c r="M10" s="202">
        <v>1.01</v>
      </c>
      <c r="N10" s="202">
        <v>1.31</v>
      </c>
      <c r="O10" s="202">
        <v>0</v>
      </c>
      <c r="P10" s="202">
        <v>1.54</v>
      </c>
      <c r="Q10" s="202">
        <v>2.98</v>
      </c>
      <c r="R10" s="202">
        <v>3.06</v>
      </c>
      <c r="S10" s="202">
        <v>3.81</v>
      </c>
      <c r="T10" s="202">
        <v>0</v>
      </c>
      <c r="U10" s="202">
        <v>1.0900000000000001</v>
      </c>
      <c r="V10" s="202">
        <v>3.45</v>
      </c>
      <c r="W10" s="202">
        <v>-2.79</v>
      </c>
      <c r="X10" s="202">
        <v>1.53</v>
      </c>
      <c r="Y10" s="202">
        <v>0</v>
      </c>
      <c r="Z10" s="202">
        <v>58.67</v>
      </c>
      <c r="AA10" s="202">
        <v>19.95</v>
      </c>
      <c r="AB10" s="202">
        <v>0</v>
      </c>
      <c r="AC10" s="202">
        <v>0</v>
      </c>
      <c r="AD10" s="202">
        <v>10.220000000000001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2.2000000000000002</v>
      </c>
      <c r="L11" s="202">
        <v>181.95</v>
      </c>
      <c r="M11" s="202">
        <v>1.01</v>
      </c>
      <c r="N11" s="202">
        <v>1.31</v>
      </c>
      <c r="O11" s="202">
        <v>0</v>
      </c>
      <c r="P11" s="202">
        <v>1.54</v>
      </c>
      <c r="Q11" s="202">
        <v>2.98</v>
      </c>
      <c r="R11" s="202">
        <v>3.06</v>
      </c>
      <c r="S11" s="202">
        <v>3.81</v>
      </c>
      <c r="T11" s="202">
        <v>0</v>
      </c>
      <c r="U11" s="202">
        <v>1.0900000000000001</v>
      </c>
      <c r="V11" s="202">
        <v>3.45</v>
      </c>
      <c r="W11" s="202">
        <v>-2.79</v>
      </c>
      <c r="X11" s="202">
        <v>1.53</v>
      </c>
      <c r="Y11" s="202">
        <v>0</v>
      </c>
      <c r="Z11" s="202">
        <v>58.67</v>
      </c>
      <c r="AA11" s="202">
        <v>19.95</v>
      </c>
      <c r="AB11" s="202">
        <v>0</v>
      </c>
      <c r="AC11" s="202">
        <v>0</v>
      </c>
      <c r="AD11" s="202">
        <v>9.66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11.08</v>
      </c>
      <c r="AL11" s="202">
        <v>0</v>
      </c>
      <c r="AM11" s="202">
        <v>221.87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2.2000000000000002</v>
      </c>
      <c r="L12" s="202">
        <v>181.95</v>
      </c>
      <c r="M12" s="202">
        <v>1.01</v>
      </c>
      <c r="N12" s="202">
        <v>1.31</v>
      </c>
      <c r="O12" s="202">
        <v>0</v>
      </c>
      <c r="P12" s="202">
        <v>1.54</v>
      </c>
      <c r="Q12" s="202">
        <v>2.98</v>
      </c>
      <c r="R12" s="202">
        <v>3.06</v>
      </c>
      <c r="S12" s="202">
        <v>3.81</v>
      </c>
      <c r="T12" s="202">
        <v>0</v>
      </c>
      <c r="U12" s="202">
        <v>1.0900000000000001</v>
      </c>
      <c r="V12" s="202">
        <v>3.45</v>
      </c>
      <c r="W12" s="202">
        <v>-2.79</v>
      </c>
      <c r="X12" s="202">
        <v>1.53</v>
      </c>
      <c r="Y12" s="202">
        <v>0</v>
      </c>
      <c r="Z12" s="202">
        <v>58.67</v>
      </c>
      <c r="AA12" s="202">
        <v>19.95</v>
      </c>
      <c r="AB12" s="202">
        <v>0</v>
      </c>
      <c r="AC12" s="202">
        <v>0</v>
      </c>
      <c r="AD12" s="202">
        <v>9.66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2.2000000000000002</v>
      </c>
      <c r="L13" s="202">
        <v>181.95</v>
      </c>
      <c r="M13" s="202">
        <v>1.01</v>
      </c>
      <c r="N13" s="202">
        <v>1.31</v>
      </c>
      <c r="O13" s="202">
        <v>0</v>
      </c>
      <c r="P13" s="202">
        <v>1.54</v>
      </c>
      <c r="Q13" s="202">
        <v>2.98</v>
      </c>
      <c r="R13" s="202">
        <v>3.06</v>
      </c>
      <c r="S13" s="202">
        <v>3.81</v>
      </c>
      <c r="T13" s="202">
        <v>0</v>
      </c>
      <c r="U13" s="202">
        <v>1.0900000000000001</v>
      </c>
      <c r="V13" s="202">
        <v>3.45</v>
      </c>
      <c r="W13" s="202">
        <v>-2.79</v>
      </c>
      <c r="X13" s="202">
        <v>1.53</v>
      </c>
      <c r="Y13" s="202">
        <v>0</v>
      </c>
      <c r="Z13" s="202">
        <v>58.67</v>
      </c>
      <c r="AA13" s="202">
        <v>19.95</v>
      </c>
      <c r="AB13" s="202">
        <v>0</v>
      </c>
      <c r="AC13" s="202">
        <v>0</v>
      </c>
      <c r="AD13" s="202">
        <v>9.66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2.2000000000000002</v>
      </c>
      <c r="L14" s="202">
        <v>181.95</v>
      </c>
      <c r="M14" s="202">
        <v>1.01</v>
      </c>
      <c r="N14" s="202">
        <v>1.31</v>
      </c>
      <c r="O14" s="202">
        <v>0</v>
      </c>
      <c r="P14" s="202">
        <v>1.54</v>
      </c>
      <c r="Q14" s="202">
        <v>2.98</v>
      </c>
      <c r="R14" s="202">
        <v>3.06</v>
      </c>
      <c r="S14" s="202">
        <v>3.81</v>
      </c>
      <c r="T14" s="202">
        <v>0</v>
      </c>
      <c r="U14" s="202">
        <v>1.0900000000000001</v>
      </c>
      <c r="V14" s="202">
        <v>3.45</v>
      </c>
      <c r="W14" s="202">
        <v>-2.79</v>
      </c>
      <c r="X14" s="202">
        <v>1.53</v>
      </c>
      <c r="Y14" s="202">
        <v>0</v>
      </c>
      <c r="Z14" s="202">
        <v>58.67</v>
      </c>
      <c r="AA14" s="202">
        <v>19.95</v>
      </c>
      <c r="AB14" s="202">
        <v>0</v>
      </c>
      <c r="AC14" s="202">
        <v>0</v>
      </c>
      <c r="AD14" s="202">
        <v>9.66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2.2000000000000002</v>
      </c>
      <c r="L15" s="202">
        <v>181.95</v>
      </c>
      <c r="M15" s="202">
        <v>1.01</v>
      </c>
      <c r="N15" s="202">
        <v>1.31</v>
      </c>
      <c r="O15" s="202">
        <v>0</v>
      </c>
      <c r="P15" s="202">
        <v>1.54</v>
      </c>
      <c r="Q15" s="202">
        <v>2.98</v>
      </c>
      <c r="R15" s="202">
        <v>3.06</v>
      </c>
      <c r="S15" s="202">
        <v>3.81</v>
      </c>
      <c r="T15" s="202">
        <v>0</v>
      </c>
      <c r="U15" s="202">
        <v>1.0900000000000001</v>
      </c>
      <c r="V15" s="202">
        <v>3.45</v>
      </c>
      <c r="W15" s="202">
        <v>-2.79</v>
      </c>
      <c r="X15" s="202">
        <v>1.53</v>
      </c>
      <c r="Y15" s="202">
        <v>0</v>
      </c>
      <c r="Z15" s="202">
        <v>58.67</v>
      </c>
      <c r="AA15" s="202">
        <v>19.95</v>
      </c>
      <c r="AB15" s="202">
        <v>0</v>
      </c>
      <c r="AC15" s="202">
        <v>0</v>
      </c>
      <c r="AD15" s="202">
        <v>9.66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2.2000000000000002</v>
      </c>
      <c r="L16" s="202">
        <v>181.95</v>
      </c>
      <c r="M16" s="202">
        <v>1.01</v>
      </c>
      <c r="N16" s="202">
        <v>1.31</v>
      </c>
      <c r="O16" s="202">
        <v>0</v>
      </c>
      <c r="P16" s="202">
        <v>1.54</v>
      </c>
      <c r="Q16" s="202">
        <v>2.98</v>
      </c>
      <c r="R16" s="202">
        <v>3.06</v>
      </c>
      <c r="S16" s="202">
        <v>3.81</v>
      </c>
      <c r="T16" s="202">
        <v>0</v>
      </c>
      <c r="U16" s="202">
        <v>1.0900000000000001</v>
      </c>
      <c r="V16" s="202">
        <v>3.45</v>
      </c>
      <c r="W16" s="202">
        <v>-2.79</v>
      </c>
      <c r="X16" s="202">
        <v>1.53</v>
      </c>
      <c r="Y16" s="202">
        <v>0</v>
      </c>
      <c r="Z16" s="202">
        <v>58.67</v>
      </c>
      <c r="AA16" s="202">
        <v>19.95</v>
      </c>
      <c r="AB16" s="202">
        <v>0</v>
      </c>
      <c r="AC16" s="202">
        <v>0</v>
      </c>
      <c r="AD16" s="202">
        <v>9.66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2.2000000000000002</v>
      </c>
      <c r="L17" s="202">
        <v>181.95</v>
      </c>
      <c r="M17" s="202">
        <v>1.01</v>
      </c>
      <c r="N17" s="202">
        <v>1.31</v>
      </c>
      <c r="O17" s="202">
        <v>0</v>
      </c>
      <c r="P17" s="202">
        <v>1.54</v>
      </c>
      <c r="Q17" s="202">
        <v>2.98</v>
      </c>
      <c r="R17" s="202">
        <v>3.06</v>
      </c>
      <c r="S17" s="202">
        <v>3.81</v>
      </c>
      <c r="T17" s="202">
        <v>0</v>
      </c>
      <c r="U17" s="202">
        <v>1.0900000000000001</v>
      </c>
      <c r="V17" s="202">
        <v>3.45</v>
      </c>
      <c r="W17" s="202">
        <v>-2.79</v>
      </c>
      <c r="X17" s="202">
        <v>1.53</v>
      </c>
      <c r="Y17" s="202">
        <v>0</v>
      </c>
      <c r="Z17" s="202">
        <v>58.67</v>
      </c>
      <c r="AA17" s="202">
        <v>19.95</v>
      </c>
      <c r="AB17" s="202">
        <v>0</v>
      </c>
      <c r="AC17" s="202">
        <v>0</v>
      </c>
      <c r="AD17" s="202">
        <v>9.66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2.2000000000000002</v>
      </c>
      <c r="L18" s="202">
        <v>181.95</v>
      </c>
      <c r="M18" s="202">
        <v>1.01</v>
      </c>
      <c r="N18" s="202">
        <v>1.31</v>
      </c>
      <c r="O18" s="202">
        <v>0</v>
      </c>
      <c r="P18" s="202">
        <v>1.54</v>
      </c>
      <c r="Q18" s="202">
        <v>2.98</v>
      </c>
      <c r="R18" s="202">
        <v>3.06</v>
      </c>
      <c r="S18" s="202">
        <v>3.81</v>
      </c>
      <c r="T18" s="202">
        <v>0</v>
      </c>
      <c r="U18" s="202">
        <v>1.0900000000000001</v>
      </c>
      <c r="V18" s="202">
        <v>3.45</v>
      </c>
      <c r="W18" s="202">
        <v>-2.79</v>
      </c>
      <c r="X18" s="202">
        <v>1.53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0</v>
      </c>
      <c r="AD18" s="202">
        <v>9.66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2.2000000000000002</v>
      </c>
      <c r="L19" s="202">
        <v>181.95</v>
      </c>
      <c r="M19" s="202">
        <v>1.01</v>
      </c>
      <c r="N19" s="202">
        <v>1.31</v>
      </c>
      <c r="O19" s="202">
        <v>0</v>
      </c>
      <c r="P19" s="202">
        <v>1.54</v>
      </c>
      <c r="Q19" s="202">
        <v>2.98</v>
      </c>
      <c r="R19" s="202">
        <v>3.06</v>
      </c>
      <c r="S19" s="202">
        <v>3.81</v>
      </c>
      <c r="T19" s="202">
        <v>0</v>
      </c>
      <c r="U19" s="202">
        <v>1.0900000000000001</v>
      </c>
      <c r="V19" s="202">
        <v>3.45</v>
      </c>
      <c r="W19" s="202">
        <v>-2.79</v>
      </c>
      <c r="X19" s="202">
        <v>1.53</v>
      </c>
      <c r="Y19" s="202">
        <v>0</v>
      </c>
      <c r="Z19" s="202">
        <v>58.67</v>
      </c>
      <c r="AA19" s="202">
        <v>19.95</v>
      </c>
      <c r="AB19" s="202">
        <v>0</v>
      </c>
      <c r="AC19" s="202">
        <v>0</v>
      </c>
      <c r="AD19" s="202">
        <v>9.66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2.2000000000000002</v>
      </c>
      <c r="L20" s="202">
        <v>181.95</v>
      </c>
      <c r="M20" s="202">
        <v>1.01</v>
      </c>
      <c r="N20" s="202">
        <v>1.31</v>
      </c>
      <c r="O20" s="202">
        <v>0</v>
      </c>
      <c r="P20" s="202">
        <v>1.54</v>
      </c>
      <c r="Q20" s="202">
        <v>2.98</v>
      </c>
      <c r="R20" s="202">
        <v>3.06</v>
      </c>
      <c r="S20" s="202">
        <v>3.81</v>
      </c>
      <c r="T20" s="202">
        <v>0</v>
      </c>
      <c r="U20" s="202">
        <v>1.0900000000000001</v>
      </c>
      <c r="V20" s="202">
        <v>3.45</v>
      </c>
      <c r="W20" s="202">
        <v>-2.79</v>
      </c>
      <c r="X20" s="202">
        <v>1.53</v>
      </c>
      <c r="Y20" s="202">
        <v>0</v>
      </c>
      <c r="Z20" s="202">
        <v>58.67</v>
      </c>
      <c r="AA20" s="202">
        <v>19.95</v>
      </c>
      <c r="AB20" s="202">
        <v>0</v>
      </c>
      <c r="AC20" s="202">
        <v>0</v>
      </c>
      <c r="AD20" s="202">
        <v>9.66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2.2000000000000002</v>
      </c>
      <c r="L21" s="202">
        <v>181.95</v>
      </c>
      <c r="M21" s="202">
        <v>1.01</v>
      </c>
      <c r="N21" s="202">
        <v>1.31</v>
      </c>
      <c r="O21" s="202">
        <v>0</v>
      </c>
      <c r="P21" s="202">
        <v>1.54</v>
      </c>
      <c r="Q21" s="202">
        <v>2.98</v>
      </c>
      <c r="R21" s="202">
        <v>3.06</v>
      </c>
      <c r="S21" s="202">
        <v>3.81</v>
      </c>
      <c r="T21" s="202">
        <v>0</v>
      </c>
      <c r="U21" s="202">
        <v>1.0900000000000001</v>
      </c>
      <c r="V21" s="202">
        <v>3.45</v>
      </c>
      <c r="W21" s="202">
        <v>-2.79</v>
      </c>
      <c r="X21" s="202">
        <v>1.53</v>
      </c>
      <c r="Y21" s="202">
        <v>0</v>
      </c>
      <c r="Z21" s="202">
        <v>58.67</v>
      </c>
      <c r="AA21" s="202">
        <v>19.95</v>
      </c>
      <c r="AB21" s="202">
        <v>0</v>
      </c>
      <c r="AC21" s="202">
        <v>0</v>
      </c>
      <c r="AD21" s="202">
        <v>9.66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2.2000000000000002</v>
      </c>
      <c r="L22" s="202">
        <v>181.95</v>
      </c>
      <c r="M22" s="202">
        <v>1.01</v>
      </c>
      <c r="N22" s="202">
        <v>1.31</v>
      </c>
      <c r="O22" s="202">
        <v>0</v>
      </c>
      <c r="P22" s="202">
        <v>1.54</v>
      </c>
      <c r="Q22" s="202">
        <v>2.98</v>
      </c>
      <c r="R22" s="202">
        <v>3.06</v>
      </c>
      <c r="S22" s="202">
        <v>3.81</v>
      </c>
      <c r="T22" s="202">
        <v>0</v>
      </c>
      <c r="U22" s="202">
        <v>1.0900000000000001</v>
      </c>
      <c r="V22" s="202">
        <v>3.45</v>
      </c>
      <c r="W22" s="202">
        <v>-2.79</v>
      </c>
      <c r="X22" s="202">
        <v>1.53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0</v>
      </c>
      <c r="AD22" s="202">
        <v>9.66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2.2000000000000002</v>
      </c>
      <c r="L23" s="202">
        <v>181.95</v>
      </c>
      <c r="M23" s="202">
        <v>1.01</v>
      </c>
      <c r="N23" s="202">
        <v>1.31</v>
      </c>
      <c r="O23" s="202">
        <v>0</v>
      </c>
      <c r="P23" s="202">
        <v>1.54</v>
      </c>
      <c r="Q23" s="202">
        <v>2.98</v>
      </c>
      <c r="R23" s="202">
        <v>3.06</v>
      </c>
      <c r="S23" s="202">
        <v>3.81</v>
      </c>
      <c r="T23" s="202">
        <v>0</v>
      </c>
      <c r="U23" s="202">
        <v>1.0900000000000001</v>
      </c>
      <c r="V23" s="202">
        <v>3.45</v>
      </c>
      <c r="W23" s="202">
        <v>0.5</v>
      </c>
      <c r="X23" s="202">
        <v>1.53</v>
      </c>
      <c r="Y23" s="202">
        <v>0</v>
      </c>
      <c r="Z23" s="202">
        <v>58.67</v>
      </c>
      <c r="AA23" s="202">
        <v>19.95</v>
      </c>
      <c r="AB23" s="202">
        <v>0</v>
      </c>
      <c r="AC23" s="202">
        <v>0</v>
      </c>
      <c r="AD23" s="202">
        <v>9.66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17.22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2.2000000000000002</v>
      </c>
      <c r="L24" s="202">
        <v>181.95</v>
      </c>
      <c r="M24" s="202">
        <v>1.01</v>
      </c>
      <c r="N24" s="202">
        <v>1.31</v>
      </c>
      <c r="O24" s="202">
        <v>0</v>
      </c>
      <c r="P24" s="202">
        <v>1.54</v>
      </c>
      <c r="Q24" s="202">
        <v>2.98</v>
      </c>
      <c r="R24" s="202">
        <v>3.06</v>
      </c>
      <c r="S24" s="202">
        <v>3.81</v>
      </c>
      <c r="T24" s="202">
        <v>0</v>
      </c>
      <c r="U24" s="202">
        <v>1.0900000000000001</v>
      </c>
      <c r="V24" s="202">
        <v>3.45</v>
      </c>
      <c r="W24" s="202">
        <v>0.5</v>
      </c>
      <c r="X24" s="202">
        <v>1.53</v>
      </c>
      <c r="Y24" s="202">
        <v>0</v>
      </c>
      <c r="Z24" s="202">
        <v>58.67</v>
      </c>
      <c r="AA24" s="202">
        <v>19.95</v>
      </c>
      <c r="AB24" s="202">
        <v>0</v>
      </c>
      <c r="AC24" s="202">
        <v>0</v>
      </c>
      <c r="AD24" s="202">
        <v>9.66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17.22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2.2000000000000002</v>
      </c>
      <c r="L25" s="202">
        <v>181.95</v>
      </c>
      <c r="M25" s="202">
        <v>1.01</v>
      </c>
      <c r="N25" s="202">
        <v>1.31</v>
      </c>
      <c r="O25" s="202">
        <v>0</v>
      </c>
      <c r="P25" s="202">
        <v>1.54</v>
      </c>
      <c r="Q25" s="202">
        <v>2.98</v>
      </c>
      <c r="R25" s="202">
        <v>3.06</v>
      </c>
      <c r="S25" s="202">
        <v>3.81</v>
      </c>
      <c r="T25" s="202">
        <v>0</v>
      </c>
      <c r="U25" s="202">
        <v>1.0900000000000001</v>
      </c>
      <c r="V25" s="202">
        <v>3.45</v>
      </c>
      <c r="W25" s="202">
        <v>0.64</v>
      </c>
      <c r="X25" s="202">
        <v>2</v>
      </c>
      <c r="Y25" s="202">
        <v>0</v>
      </c>
      <c r="Z25" s="202">
        <v>58.67</v>
      </c>
      <c r="AA25" s="202">
        <v>19.95</v>
      </c>
      <c r="AB25" s="202">
        <v>0</v>
      </c>
      <c r="AC25" s="202">
        <v>0</v>
      </c>
      <c r="AD25" s="202">
        <v>9.66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17.22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2.2000000000000002</v>
      </c>
      <c r="L26" s="202">
        <v>181.95</v>
      </c>
      <c r="M26" s="202">
        <v>1.01</v>
      </c>
      <c r="N26" s="202">
        <v>1.31</v>
      </c>
      <c r="O26" s="202">
        <v>0</v>
      </c>
      <c r="P26" s="202">
        <v>1.54</v>
      </c>
      <c r="Q26" s="202">
        <v>2.98</v>
      </c>
      <c r="R26" s="202">
        <v>3.06</v>
      </c>
      <c r="S26" s="202">
        <v>3.81</v>
      </c>
      <c r="T26" s="202">
        <v>0</v>
      </c>
      <c r="U26" s="202">
        <v>1.0900000000000001</v>
      </c>
      <c r="V26" s="202">
        <v>3.45</v>
      </c>
      <c r="W26" s="202">
        <v>0.49</v>
      </c>
      <c r="X26" s="202">
        <v>1.35</v>
      </c>
      <c r="Y26" s="202">
        <v>0</v>
      </c>
      <c r="Z26" s="202">
        <v>58.67</v>
      </c>
      <c r="AA26" s="202">
        <v>19.95</v>
      </c>
      <c r="AB26" s="202">
        <v>0</v>
      </c>
      <c r="AC26" s="202">
        <v>0</v>
      </c>
      <c r="AD26" s="202">
        <v>9.66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17.22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2.2000000000000002</v>
      </c>
      <c r="L27" s="202">
        <v>204.8</v>
      </c>
      <c r="M27" s="202">
        <v>1.01</v>
      </c>
      <c r="N27" s="202">
        <v>1.31</v>
      </c>
      <c r="O27" s="202">
        <v>0</v>
      </c>
      <c r="P27" s="202">
        <v>1.54</v>
      </c>
      <c r="Q27" s="202">
        <v>2.98</v>
      </c>
      <c r="R27" s="202">
        <v>3.06</v>
      </c>
      <c r="S27" s="202">
        <v>3.81</v>
      </c>
      <c r="T27" s="202">
        <v>0</v>
      </c>
      <c r="U27" s="202">
        <v>1.0900000000000001</v>
      </c>
      <c r="V27" s="202">
        <v>0.23</v>
      </c>
      <c r="W27" s="202">
        <v>0.49</v>
      </c>
      <c r="X27" s="202">
        <v>1.35</v>
      </c>
      <c r="Y27" s="202">
        <v>0</v>
      </c>
      <c r="Z27" s="202">
        <v>29.74</v>
      </c>
      <c r="AA27" s="202">
        <v>19.95</v>
      </c>
      <c r="AB27" s="202">
        <v>0</v>
      </c>
      <c r="AC27" s="202">
        <v>0</v>
      </c>
      <c r="AD27" s="202">
        <v>9.66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17.22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2.2000000000000002</v>
      </c>
      <c r="L28" s="202">
        <v>204.8</v>
      </c>
      <c r="M28" s="202">
        <v>1.01</v>
      </c>
      <c r="N28" s="202">
        <v>1.31</v>
      </c>
      <c r="O28" s="202">
        <v>0</v>
      </c>
      <c r="P28" s="202">
        <v>1.54</v>
      </c>
      <c r="Q28" s="202">
        <v>2.98</v>
      </c>
      <c r="R28" s="202">
        <v>3.06</v>
      </c>
      <c r="S28" s="202">
        <v>3.81</v>
      </c>
      <c r="T28" s="202">
        <v>0</v>
      </c>
      <c r="U28" s="202">
        <v>1.0900000000000001</v>
      </c>
      <c r="V28" s="202">
        <v>0.23</v>
      </c>
      <c r="W28" s="202">
        <v>0.49</v>
      </c>
      <c r="X28" s="202">
        <v>1.35</v>
      </c>
      <c r="Y28" s="202">
        <v>0</v>
      </c>
      <c r="Z28" s="202">
        <v>29.74</v>
      </c>
      <c r="AA28" s="202">
        <v>19.95</v>
      </c>
      <c r="AB28" s="202">
        <v>0</v>
      </c>
      <c r="AC28" s="202">
        <v>0</v>
      </c>
      <c r="AD28" s="202">
        <v>9.66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17.22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2.2000000000000002</v>
      </c>
      <c r="L29" s="202">
        <v>215.03</v>
      </c>
      <c r="M29" s="202">
        <v>1.01</v>
      </c>
      <c r="N29" s="202">
        <v>1.31</v>
      </c>
      <c r="O29" s="202">
        <v>0</v>
      </c>
      <c r="P29" s="202">
        <v>1.54</v>
      </c>
      <c r="Q29" s="202">
        <v>2.98</v>
      </c>
      <c r="R29" s="202">
        <v>3.06</v>
      </c>
      <c r="S29" s="202">
        <v>3.81</v>
      </c>
      <c r="T29" s="202">
        <v>0</v>
      </c>
      <c r="U29" s="202">
        <v>1.0900000000000001</v>
      </c>
      <c r="V29" s="202">
        <v>0.23</v>
      </c>
      <c r="W29" s="202">
        <v>0.49</v>
      </c>
      <c r="X29" s="202">
        <v>1.35</v>
      </c>
      <c r="Y29" s="202">
        <v>0</v>
      </c>
      <c r="Z29" s="202">
        <v>2.8</v>
      </c>
      <c r="AA29" s="202">
        <v>19.95</v>
      </c>
      <c r="AB29" s="202">
        <v>0</v>
      </c>
      <c r="AC29" s="202">
        <v>0</v>
      </c>
      <c r="AD29" s="202">
        <v>9.66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17.22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2.2000000000000002</v>
      </c>
      <c r="L30" s="202">
        <v>215.03</v>
      </c>
      <c r="M30" s="202">
        <v>1.01</v>
      </c>
      <c r="N30" s="202">
        <v>1.31</v>
      </c>
      <c r="O30" s="202">
        <v>0</v>
      </c>
      <c r="P30" s="202">
        <v>1.54</v>
      </c>
      <c r="Q30" s="202">
        <v>2.98</v>
      </c>
      <c r="R30" s="202">
        <v>3.06</v>
      </c>
      <c r="S30" s="202">
        <v>3.81</v>
      </c>
      <c r="T30" s="202">
        <v>0</v>
      </c>
      <c r="U30" s="202">
        <v>1.0900000000000001</v>
      </c>
      <c r="V30" s="202">
        <v>0.23</v>
      </c>
      <c r="W30" s="202">
        <v>0.49</v>
      </c>
      <c r="X30" s="202">
        <v>1.35</v>
      </c>
      <c r="Y30" s="202">
        <v>0</v>
      </c>
      <c r="Z30" s="202">
        <v>2.8</v>
      </c>
      <c r="AA30" s="202">
        <v>19.95</v>
      </c>
      <c r="AB30" s="202">
        <v>0</v>
      </c>
      <c r="AC30" s="202">
        <v>0</v>
      </c>
      <c r="AD30" s="202">
        <v>9.66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17.22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2.2000000000000002</v>
      </c>
      <c r="L31" s="202">
        <v>225.26</v>
      </c>
      <c r="M31" s="202">
        <v>1.01</v>
      </c>
      <c r="N31" s="202">
        <v>1.31</v>
      </c>
      <c r="O31" s="202">
        <v>0</v>
      </c>
      <c r="P31" s="202">
        <v>1.54</v>
      </c>
      <c r="Q31" s="202">
        <v>2.98</v>
      </c>
      <c r="R31" s="202">
        <v>3.06</v>
      </c>
      <c r="S31" s="202">
        <v>3.81</v>
      </c>
      <c r="T31" s="202">
        <v>0</v>
      </c>
      <c r="U31" s="202">
        <v>1.0900000000000001</v>
      </c>
      <c r="V31" s="202">
        <v>0.23</v>
      </c>
      <c r="W31" s="202">
        <v>0.49</v>
      </c>
      <c r="X31" s="202">
        <v>1.35</v>
      </c>
      <c r="Y31" s="202">
        <v>0</v>
      </c>
      <c r="Z31" s="202">
        <v>2.8</v>
      </c>
      <c r="AA31" s="202">
        <v>19.95</v>
      </c>
      <c r="AB31" s="202">
        <v>0</v>
      </c>
      <c r="AC31" s="202">
        <v>0</v>
      </c>
      <c r="AD31" s="202">
        <v>9.66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17.22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2.2000000000000002</v>
      </c>
      <c r="L32" s="202">
        <v>225.26</v>
      </c>
      <c r="M32" s="202">
        <v>1.01</v>
      </c>
      <c r="N32" s="202">
        <v>1.31</v>
      </c>
      <c r="O32" s="202">
        <v>0</v>
      </c>
      <c r="P32" s="202">
        <v>1.54</v>
      </c>
      <c r="Q32" s="202">
        <v>2.98</v>
      </c>
      <c r="R32" s="202">
        <v>3.06</v>
      </c>
      <c r="S32" s="202">
        <v>3.81</v>
      </c>
      <c r="T32" s="202">
        <v>0</v>
      </c>
      <c r="U32" s="202">
        <v>1.0900000000000001</v>
      </c>
      <c r="V32" s="202">
        <v>0.23</v>
      </c>
      <c r="W32" s="202">
        <v>0.49</v>
      </c>
      <c r="X32" s="202">
        <v>1.35</v>
      </c>
      <c r="Y32" s="202">
        <v>0</v>
      </c>
      <c r="Z32" s="202">
        <v>2.8</v>
      </c>
      <c r="AA32" s="202">
        <v>19.95</v>
      </c>
      <c r="AB32" s="202">
        <v>0</v>
      </c>
      <c r="AC32" s="202">
        <v>0</v>
      </c>
      <c r="AD32" s="202">
        <v>9.66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17.22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2.2000000000000002</v>
      </c>
      <c r="L33" s="202">
        <v>235.49</v>
      </c>
      <c r="M33" s="202">
        <v>1.01</v>
      </c>
      <c r="N33" s="202">
        <v>1.31</v>
      </c>
      <c r="O33" s="202">
        <v>0</v>
      </c>
      <c r="P33" s="202">
        <v>1.54</v>
      </c>
      <c r="Q33" s="202">
        <v>2.98</v>
      </c>
      <c r="R33" s="202">
        <v>3.06</v>
      </c>
      <c r="S33" s="202">
        <v>3.81</v>
      </c>
      <c r="T33" s="202">
        <v>0</v>
      </c>
      <c r="U33" s="202">
        <v>1.0900000000000001</v>
      </c>
      <c r="V33" s="202">
        <v>0.23</v>
      </c>
      <c r="W33" s="202">
        <v>0.49</v>
      </c>
      <c r="X33" s="202">
        <v>1.35</v>
      </c>
      <c r="Y33" s="202">
        <v>0</v>
      </c>
      <c r="Z33" s="202">
        <v>2.8</v>
      </c>
      <c r="AA33" s="202">
        <v>19.96</v>
      </c>
      <c r="AB33" s="202">
        <v>0</v>
      </c>
      <c r="AC33" s="202">
        <v>0</v>
      </c>
      <c r="AD33" s="202">
        <v>9.66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17.22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2.2000000000000002</v>
      </c>
      <c r="L34" s="202">
        <v>235.49</v>
      </c>
      <c r="M34" s="202">
        <v>1.01</v>
      </c>
      <c r="N34" s="202">
        <v>1.31</v>
      </c>
      <c r="O34" s="202">
        <v>0</v>
      </c>
      <c r="P34" s="202">
        <v>1.54</v>
      </c>
      <c r="Q34" s="202">
        <v>2.98</v>
      </c>
      <c r="R34" s="202">
        <v>3.06</v>
      </c>
      <c r="S34" s="202">
        <v>3.81</v>
      </c>
      <c r="T34" s="202">
        <v>0</v>
      </c>
      <c r="U34" s="202">
        <v>1.0900000000000001</v>
      </c>
      <c r="V34" s="202">
        <v>0.23</v>
      </c>
      <c r="W34" s="202">
        <v>0.49</v>
      </c>
      <c r="X34" s="202">
        <v>1.35</v>
      </c>
      <c r="Y34" s="202">
        <v>0</v>
      </c>
      <c r="Z34" s="202">
        <v>2.8</v>
      </c>
      <c r="AA34" s="202">
        <v>19.95</v>
      </c>
      <c r="AB34" s="202">
        <v>0</v>
      </c>
      <c r="AC34" s="202">
        <v>0</v>
      </c>
      <c r="AD34" s="202">
        <v>9.66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17.22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2.2000000000000002</v>
      </c>
      <c r="L35" s="202">
        <v>245.72</v>
      </c>
      <c r="M35" s="202">
        <v>1.01</v>
      </c>
      <c r="N35" s="202">
        <v>1.31</v>
      </c>
      <c r="O35" s="202">
        <v>0</v>
      </c>
      <c r="P35" s="202">
        <v>1.54</v>
      </c>
      <c r="Q35" s="202">
        <v>2.98</v>
      </c>
      <c r="R35" s="202">
        <v>3.06</v>
      </c>
      <c r="S35" s="202">
        <v>3.81</v>
      </c>
      <c r="T35" s="202">
        <v>0</v>
      </c>
      <c r="U35" s="202">
        <v>1.0900000000000001</v>
      </c>
      <c r="V35" s="202">
        <v>3.45</v>
      </c>
      <c r="W35" s="202">
        <v>0.49</v>
      </c>
      <c r="X35" s="202">
        <v>1.56</v>
      </c>
      <c r="Y35" s="202">
        <v>0</v>
      </c>
      <c r="Z35" s="202">
        <v>58.67</v>
      </c>
      <c r="AA35" s="202">
        <v>19.95</v>
      </c>
      <c r="AB35" s="202">
        <v>0</v>
      </c>
      <c r="AC35" s="202">
        <v>0</v>
      </c>
      <c r="AD35" s="202">
        <v>10.220000000000001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2.2000000000000002</v>
      </c>
      <c r="L36" s="202">
        <v>245.72</v>
      </c>
      <c r="M36" s="202">
        <v>1.01</v>
      </c>
      <c r="N36" s="202">
        <v>1.31</v>
      </c>
      <c r="O36" s="202">
        <v>0</v>
      </c>
      <c r="P36" s="202">
        <v>1.54</v>
      </c>
      <c r="Q36" s="202">
        <v>2.98</v>
      </c>
      <c r="R36" s="202">
        <v>3.06</v>
      </c>
      <c r="S36" s="202">
        <v>3.81</v>
      </c>
      <c r="T36" s="202">
        <v>0</v>
      </c>
      <c r="U36" s="202">
        <v>1.0900000000000001</v>
      </c>
      <c r="V36" s="202">
        <v>3.45</v>
      </c>
      <c r="W36" s="202">
        <v>0.49</v>
      </c>
      <c r="X36" s="202">
        <v>1.56</v>
      </c>
      <c r="Y36" s="202">
        <v>0</v>
      </c>
      <c r="Z36" s="202">
        <v>58.67</v>
      </c>
      <c r="AA36" s="202">
        <v>19.95</v>
      </c>
      <c r="AB36" s="202">
        <v>0</v>
      </c>
      <c r="AC36" s="202">
        <v>0</v>
      </c>
      <c r="AD36" s="202">
        <v>10.220000000000001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2.2000000000000002</v>
      </c>
      <c r="L37" s="202">
        <v>266.3</v>
      </c>
      <c r="M37" s="202">
        <v>1.01</v>
      </c>
      <c r="N37" s="202">
        <v>1.31</v>
      </c>
      <c r="O37" s="202">
        <v>0</v>
      </c>
      <c r="P37" s="202">
        <v>1.54</v>
      </c>
      <c r="Q37" s="202">
        <v>2.98</v>
      </c>
      <c r="R37" s="202">
        <v>3.06</v>
      </c>
      <c r="S37" s="202">
        <v>3.81</v>
      </c>
      <c r="T37" s="202">
        <v>0</v>
      </c>
      <c r="U37" s="202">
        <v>1.0900000000000001</v>
      </c>
      <c r="V37" s="202">
        <v>3.31</v>
      </c>
      <c r="W37" s="202">
        <v>0.5</v>
      </c>
      <c r="X37" s="202">
        <v>1.56</v>
      </c>
      <c r="Y37" s="202">
        <v>0</v>
      </c>
      <c r="Z37" s="202">
        <v>58.67</v>
      </c>
      <c r="AA37" s="202">
        <v>19.95</v>
      </c>
      <c r="AB37" s="202">
        <v>0</v>
      </c>
      <c r="AC37" s="202">
        <v>0</v>
      </c>
      <c r="AD37" s="202">
        <v>10.220000000000001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2.2000000000000002</v>
      </c>
      <c r="L38" s="202">
        <v>276.41000000000003</v>
      </c>
      <c r="M38" s="202">
        <v>1.01</v>
      </c>
      <c r="N38" s="202">
        <v>1.31</v>
      </c>
      <c r="O38" s="202">
        <v>0</v>
      </c>
      <c r="P38" s="202">
        <v>1.54</v>
      </c>
      <c r="Q38" s="202">
        <v>2.98</v>
      </c>
      <c r="R38" s="202">
        <v>3.06</v>
      </c>
      <c r="S38" s="202">
        <v>3.81</v>
      </c>
      <c r="T38" s="202">
        <v>0</v>
      </c>
      <c r="U38" s="202">
        <v>1.0900000000000001</v>
      </c>
      <c r="V38" s="202">
        <v>3.45</v>
      </c>
      <c r="W38" s="202">
        <v>0.5</v>
      </c>
      <c r="X38" s="202">
        <v>1.56</v>
      </c>
      <c r="Y38" s="202">
        <v>0</v>
      </c>
      <c r="Z38" s="202">
        <v>58.67</v>
      </c>
      <c r="AA38" s="202">
        <v>19.95</v>
      </c>
      <c r="AB38" s="202">
        <v>0</v>
      </c>
      <c r="AC38" s="202">
        <v>0</v>
      </c>
      <c r="AD38" s="202">
        <v>10.220000000000001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2.2000000000000002</v>
      </c>
      <c r="L39" s="202">
        <v>286.64</v>
      </c>
      <c r="M39" s="202">
        <v>1.01</v>
      </c>
      <c r="N39" s="202">
        <v>1.31</v>
      </c>
      <c r="O39" s="202">
        <v>0</v>
      </c>
      <c r="P39" s="202">
        <v>1.54</v>
      </c>
      <c r="Q39" s="202">
        <v>2.98</v>
      </c>
      <c r="R39" s="202">
        <v>3.06</v>
      </c>
      <c r="S39" s="202">
        <v>3.81</v>
      </c>
      <c r="T39" s="202">
        <v>0</v>
      </c>
      <c r="U39" s="202">
        <v>1.0900000000000001</v>
      </c>
      <c r="V39" s="202">
        <v>3.45</v>
      </c>
      <c r="W39" s="202">
        <v>0.5</v>
      </c>
      <c r="X39" s="202">
        <v>1.56</v>
      </c>
      <c r="Y39" s="202">
        <v>0</v>
      </c>
      <c r="Z39" s="202">
        <v>58.67</v>
      </c>
      <c r="AA39" s="202">
        <v>19.95</v>
      </c>
      <c r="AB39" s="202">
        <v>0</v>
      </c>
      <c r="AC39" s="202">
        <v>0</v>
      </c>
      <c r="AD39" s="202">
        <v>10.220000000000001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2.2000000000000002</v>
      </c>
      <c r="L40" s="202">
        <v>286.64</v>
      </c>
      <c r="M40" s="202">
        <v>1.01</v>
      </c>
      <c r="N40" s="202">
        <v>1.31</v>
      </c>
      <c r="O40" s="202">
        <v>0</v>
      </c>
      <c r="P40" s="202">
        <v>1.54</v>
      </c>
      <c r="Q40" s="202">
        <v>2.98</v>
      </c>
      <c r="R40" s="202">
        <v>3.06</v>
      </c>
      <c r="S40" s="202">
        <v>3.81</v>
      </c>
      <c r="T40" s="202">
        <v>0</v>
      </c>
      <c r="U40" s="202">
        <v>1.0900000000000001</v>
      </c>
      <c r="V40" s="202">
        <v>3.45</v>
      </c>
      <c r="W40" s="202">
        <v>0.5</v>
      </c>
      <c r="X40" s="202">
        <v>1.56</v>
      </c>
      <c r="Y40" s="202">
        <v>0</v>
      </c>
      <c r="Z40" s="202">
        <v>58.67</v>
      </c>
      <c r="AA40" s="202">
        <v>19.95</v>
      </c>
      <c r="AB40" s="202">
        <v>0</v>
      </c>
      <c r="AC40" s="202">
        <v>0</v>
      </c>
      <c r="AD40" s="202">
        <v>10.220000000000001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2.2000000000000002</v>
      </c>
      <c r="L41" s="202">
        <v>296.87</v>
      </c>
      <c r="M41" s="202">
        <v>1.01</v>
      </c>
      <c r="N41" s="202">
        <v>1.31</v>
      </c>
      <c r="O41" s="202">
        <v>0</v>
      </c>
      <c r="P41" s="202">
        <v>1.54</v>
      </c>
      <c r="Q41" s="202">
        <v>2.98</v>
      </c>
      <c r="R41" s="202">
        <v>3.06</v>
      </c>
      <c r="S41" s="202">
        <v>3.81</v>
      </c>
      <c r="T41" s="202">
        <v>0</v>
      </c>
      <c r="U41" s="202">
        <v>1.0900000000000001</v>
      </c>
      <c r="V41" s="202">
        <v>3.45</v>
      </c>
      <c r="W41" s="202">
        <v>0.5</v>
      </c>
      <c r="X41" s="202">
        <v>1.56</v>
      </c>
      <c r="Y41" s="202">
        <v>0</v>
      </c>
      <c r="Z41" s="202">
        <v>58.67</v>
      </c>
      <c r="AA41" s="202">
        <v>19.95</v>
      </c>
      <c r="AB41" s="202">
        <v>0</v>
      </c>
      <c r="AC41" s="202">
        <v>0</v>
      </c>
      <c r="AD41" s="202">
        <v>10.220000000000001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2.2000000000000002</v>
      </c>
      <c r="L42" s="202">
        <v>307.10000000000002</v>
      </c>
      <c r="M42" s="202">
        <v>1.01</v>
      </c>
      <c r="N42" s="202">
        <v>1.31</v>
      </c>
      <c r="O42" s="202">
        <v>0</v>
      </c>
      <c r="P42" s="202">
        <v>1.54</v>
      </c>
      <c r="Q42" s="202">
        <v>2.98</v>
      </c>
      <c r="R42" s="202">
        <v>3.06</v>
      </c>
      <c r="S42" s="202">
        <v>3.81</v>
      </c>
      <c r="T42" s="202">
        <v>0</v>
      </c>
      <c r="U42" s="202">
        <v>1.0900000000000001</v>
      </c>
      <c r="V42" s="202">
        <v>3.45</v>
      </c>
      <c r="W42" s="202">
        <v>0.5</v>
      </c>
      <c r="X42" s="202">
        <v>1.56</v>
      </c>
      <c r="Y42" s="202">
        <v>0</v>
      </c>
      <c r="Z42" s="202">
        <v>58.67</v>
      </c>
      <c r="AA42" s="202">
        <v>19.95</v>
      </c>
      <c r="AB42" s="202">
        <v>0</v>
      </c>
      <c r="AC42" s="202">
        <v>0</v>
      </c>
      <c r="AD42" s="202">
        <v>10.220000000000001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2.2000000000000002</v>
      </c>
      <c r="L43" s="202">
        <v>327.56</v>
      </c>
      <c r="M43" s="202">
        <v>1.01</v>
      </c>
      <c r="N43" s="202">
        <v>1.31</v>
      </c>
      <c r="O43" s="202">
        <v>0</v>
      </c>
      <c r="P43" s="202">
        <v>1.54</v>
      </c>
      <c r="Q43" s="202">
        <v>2.98</v>
      </c>
      <c r="R43" s="202">
        <v>3.06</v>
      </c>
      <c r="S43" s="202">
        <v>3.81</v>
      </c>
      <c r="T43" s="202">
        <v>0</v>
      </c>
      <c r="U43" s="202">
        <v>1.0900000000000001</v>
      </c>
      <c r="V43" s="202">
        <v>3.45</v>
      </c>
      <c r="W43" s="202">
        <v>0.5</v>
      </c>
      <c r="X43" s="202">
        <v>1.56</v>
      </c>
      <c r="Y43" s="202">
        <v>0</v>
      </c>
      <c r="Z43" s="202">
        <v>58.67</v>
      </c>
      <c r="AA43" s="202">
        <v>19.95</v>
      </c>
      <c r="AB43" s="202">
        <v>0</v>
      </c>
      <c r="AC43" s="202">
        <v>0</v>
      </c>
      <c r="AD43" s="202">
        <v>10.220000000000001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2.2000000000000002</v>
      </c>
      <c r="L44" s="202">
        <v>348.02</v>
      </c>
      <c r="M44" s="202">
        <v>1.01</v>
      </c>
      <c r="N44" s="202">
        <v>1.31</v>
      </c>
      <c r="O44" s="202">
        <v>0</v>
      </c>
      <c r="P44" s="202">
        <v>1.54</v>
      </c>
      <c r="Q44" s="202">
        <v>2.98</v>
      </c>
      <c r="R44" s="202">
        <v>3.06</v>
      </c>
      <c r="S44" s="202">
        <v>3.81</v>
      </c>
      <c r="T44" s="202">
        <v>0</v>
      </c>
      <c r="U44" s="202">
        <v>1.0900000000000001</v>
      </c>
      <c r="V44" s="202">
        <v>3.45</v>
      </c>
      <c r="W44" s="202">
        <v>0.5</v>
      </c>
      <c r="X44" s="202">
        <v>1.56</v>
      </c>
      <c r="Y44" s="202">
        <v>0</v>
      </c>
      <c r="Z44" s="202">
        <v>58.67</v>
      </c>
      <c r="AA44" s="202">
        <v>19.95</v>
      </c>
      <c r="AB44" s="202">
        <v>0</v>
      </c>
      <c r="AC44" s="202">
        <v>0</v>
      </c>
      <c r="AD44" s="202">
        <v>10.79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2.2000000000000002</v>
      </c>
      <c r="L45" s="202">
        <v>368.48</v>
      </c>
      <c r="M45" s="202">
        <v>1.01</v>
      </c>
      <c r="N45" s="202">
        <v>1.31</v>
      </c>
      <c r="O45" s="202">
        <v>0</v>
      </c>
      <c r="P45" s="202">
        <v>1.54</v>
      </c>
      <c r="Q45" s="202">
        <v>2.98</v>
      </c>
      <c r="R45" s="202">
        <v>3.06</v>
      </c>
      <c r="S45" s="202">
        <v>3.81</v>
      </c>
      <c r="T45" s="202">
        <v>0</v>
      </c>
      <c r="U45" s="202">
        <v>1.0900000000000001</v>
      </c>
      <c r="V45" s="202">
        <v>3.45</v>
      </c>
      <c r="W45" s="202">
        <v>0.5</v>
      </c>
      <c r="X45" s="202">
        <v>1.56</v>
      </c>
      <c r="Y45" s="202">
        <v>0</v>
      </c>
      <c r="Z45" s="202">
        <v>58.67</v>
      </c>
      <c r="AA45" s="202">
        <v>19.95</v>
      </c>
      <c r="AB45" s="202">
        <v>0</v>
      </c>
      <c r="AC45" s="202">
        <v>0</v>
      </c>
      <c r="AD45" s="202">
        <v>10.79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2.2000000000000002</v>
      </c>
      <c r="L46" s="202">
        <v>375.13</v>
      </c>
      <c r="M46" s="202">
        <v>1.01</v>
      </c>
      <c r="N46" s="202">
        <v>1.31</v>
      </c>
      <c r="O46" s="202">
        <v>0</v>
      </c>
      <c r="P46" s="202">
        <v>1.54</v>
      </c>
      <c r="Q46" s="202">
        <v>2.98</v>
      </c>
      <c r="R46" s="202">
        <v>3.06</v>
      </c>
      <c r="S46" s="202">
        <v>3.81</v>
      </c>
      <c r="T46" s="202">
        <v>0</v>
      </c>
      <c r="U46" s="202">
        <v>1.0900000000000001</v>
      </c>
      <c r="V46" s="202">
        <v>3.45</v>
      </c>
      <c r="W46" s="202">
        <v>0.5</v>
      </c>
      <c r="X46" s="202">
        <v>1.56</v>
      </c>
      <c r="Y46" s="202">
        <v>0</v>
      </c>
      <c r="Z46" s="202">
        <v>58.67</v>
      </c>
      <c r="AA46" s="202">
        <v>19.95</v>
      </c>
      <c r="AB46" s="202">
        <v>0</v>
      </c>
      <c r="AC46" s="202">
        <v>0</v>
      </c>
      <c r="AD46" s="202">
        <v>10.79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21.49</v>
      </c>
      <c r="H47" s="202">
        <v>0</v>
      </c>
      <c r="I47" s="202">
        <v>6.73</v>
      </c>
      <c r="J47" s="202">
        <v>20.51</v>
      </c>
      <c r="K47" s="202">
        <v>2.2000000000000002</v>
      </c>
      <c r="L47" s="202">
        <v>375.13</v>
      </c>
      <c r="M47" s="202">
        <v>1.01</v>
      </c>
      <c r="N47" s="202">
        <v>1.31</v>
      </c>
      <c r="O47" s="202">
        <v>0</v>
      </c>
      <c r="P47" s="202">
        <v>1.54</v>
      </c>
      <c r="Q47" s="202">
        <v>2.98</v>
      </c>
      <c r="R47" s="202">
        <v>3.06</v>
      </c>
      <c r="S47" s="202">
        <v>3.81</v>
      </c>
      <c r="T47" s="202">
        <v>0</v>
      </c>
      <c r="U47" s="202">
        <v>1.0900000000000001</v>
      </c>
      <c r="V47" s="202">
        <v>3.45</v>
      </c>
      <c r="W47" s="202">
        <v>0.5</v>
      </c>
      <c r="X47" s="202">
        <v>1.56</v>
      </c>
      <c r="Y47" s="202">
        <v>0</v>
      </c>
      <c r="Z47" s="202">
        <v>58.67</v>
      </c>
      <c r="AA47" s="202">
        <v>19.95</v>
      </c>
      <c r="AB47" s="202">
        <v>0</v>
      </c>
      <c r="AC47" s="202">
        <v>0</v>
      </c>
      <c r="AD47" s="202">
        <v>10.79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21.49</v>
      </c>
      <c r="H48" s="202">
        <v>0</v>
      </c>
      <c r="I48" s="202">
        <v>6.73</v>
      </c>
      <c r="J48" s="202">
        <v>20.51</v>
      </c>
      <c r="K48" s="202">
        <v>2.2000000000000002</v>
      </c>
      <c r="L48" s="202">
        <v>375.13</v>
      </c>
      <c r="M48" s="202">
        <v>1.01</v>
      </c>
      <c r="N48" s="202">
        <v>1.31</v>
      </c>
      <c r="O48" s="202">
        <v>0</v>
      </c>
      <c r="P48" s="202">
        <v>1.54</v>
      </c>
      <c r="Q48" s="202">
        <v>2.98</v>
      </c>
      <c r="R48" s="202">
        <v>3.06</v>
      </c>
      <c r="S48" s="202">
        <v>3.81</v>
      </c>
      <c r="T48" s="202">
        <v>0</v>
      </c>
      <c r="U48" s="202">
        <v>1.0900000000000001</v>
      </c>
      <c r="V48" s="202">
        <v>3.45</v>
      </c>
      <c r="W48" s="202">
        <v>0.5</v>
      </c>
      <c r="X48" s="202">
        <v>1.56</v>
      </c>
      <c r="Y48" s="202">
        <v>0</v>
      </c>
      <c r="Z48" s="202">
        <v>58.67</v>
      </c>
      <c r="AA48" s="202">
        <v>19.95</v>
      </c>
      <c r="AB48" s="202">
        <v>0</v>
      </c>
      <c r="AC48" s="202">
        <v>0</v>
      </c>
      <c r="AD48" s="202">
        <v>10.79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21.49</v>
      </c>
      <c r="H49" s="202">
        <v>0</v>
      </c>
      <c r="I49" s="202">
        <v>6.73</v>
      </c>
      <c r="J49" s="202">
        <v>20.51</v>
      </c>
      <c r="K49" s="202">
        <v>2.2000000000000002</v>
      </c>
      <c r="L49" s="202">
        <v>375.13</v>
      </c>
      <c r="M49" s="202">
        <v>1.01</v>
      </c>
      <c r="N49" s="202">
        <v>1.31</v>
      </c>
      <c r="O49" s="202">
        <v>0</v>
      </c>
      <c r="P49" s="202">
        <v>1.54</v>
      </c>
      <c r="Q49" s="202">
        <v>2.98</v>
      </c>
      <c r="R49" s="202">
        <v>3.06</v>
      </c>
      <c r="S49" s="202">
        <v>3.81</v>
      </c>
      <c r="T49" s="202">
        <v>0</v>
      </c>
      <c r="U49" s="202">
        <v>1.0900000000000001</v>
      </c>
      <c r="V49" s="202">
        <v>3.45</v>
      </c>
      <c r="W49" s="202">
        <v>0.5</v>
      </c>
      <c r="X49" s="202">
        <v>1.56</v>
      </c>
      <c r="Y49" s="202">
        <v>0</v>
      </c>
      <c r="Z49" s="202">
        <v>58.67</v>
      </c>
      <c r="AA49" s="202">
        <v>19.95</v>
      </c>
      <c r="AB49" s="202">
        <v>0</v>
      </c>
      <c r="AC49" s="202">
        <v>0</v>
      </c>
      <c r="AD49" s="202">
        <v>10.79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21.49</v>
      </c>
      <c r="H50" s="202">
        <v>0</v>
      </c>
      <c r="I50" s="202">
        <v>6.73</v>
      </c>
      <c r="J50" s="202">
        <v>20.51</v>
      </c>
      <c r="K50" s="202">
        <v>2.2000000000000002</v>
      </c>
      <c r="L50" s="202">
        <v>375.13</v>
      </c>
      <c r="M50" s="202">
        <v>1.01</v>
      </c>
      <c r="N50" s="202">
        <v>1.31</v>
      </c>
      <c r="O50" s="202">
        <v>0</v>
      </c>
      <c r="P50" s="202">
        <v>1.54</v>
      </c>
      <c r="Q50" s="202">
        <v>2.98</v>
      </c>
      <c r="R50" s="202">
        <v>3.06</v>
      </c>
      <c r="S50" s="202">
        <v>3.81</v>
      </c>
      <c r="T50" s="202">
        <v>0</v>
      </c>
      <c r="U50" s="202">
        <v>1.0900000000000001</v>
      </c>
      <c r="V50" s="202">
        <v>3.45</v>
      </c>
      <c r="W50" s="202">
        <v>0.5</v>
      </c>
      <c r="X50" s="202">
        <v>1.56</v>
      </c>
      <c r="Y50" s="202">
        <v>0</v>
      </c>
      <c r="Z50" s="202">
        <v>58.67</v>
      </c>
      <c r="AA50" s="202">
        <v>19.95</v>
      </c>
      <c r="AB50" s="202">
        <v>0</v>
      </c>
      <c r="AC50" s="202">
        <v>0</v>
      </c>
      <c r="AD50" s="202">
        <v>11.35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21.49</v>
      </c>
      <c r="H51" s="202">
        <v>0</v>
      </c>
      <c r="I51" s="202">
        <v>6.73</v>
      </c>
      <c r="J51" s="202">
        <v>20.18</v>
      </c>
      <c r="K51" s="202">
        <v>2.2000000000000002</v>
      </c>
      <c r="L51" s="202">
        <v>375.13</v>
      </c>
      <c r="M51" s="202">
        <v>1.01</v>
      </c>
      <c r="N51" s="202">
        <v>1.31</v>
      </c>
      <c r="O51" s="202">
        <v>0</v>
      </c>
      <c r="P51" s="202">
        <v>1.54</v>
      </c>
      <c r="Q51" s="202">
        <v>2.98</v>
      </c>
      <c r="R51" s="202">
        <v>3.06</v>
      </c>
      <c r="S51" s="202">
        <v>3.81</v>
      </c>
      <c r="T51" s="202">
        <v>0</v>
      </c>
      <c r="U51" s="202">
        <v>1.0900000000000001</v>
      </c>
      <c r="V51" s="202">
        <v>3.45</v>
      </c>
      <c r="W51" s="202">
        <v>0.5</v>
      </c>
      <c r="X51" s="202">
        <v>1.56</v>
      </c>
      <c r="Y51" s="202">
        <v>0</v>
      </c>
      <c r="Z51" s="202">
        <v>58.67</v>
      </c>
      <c r="AA51" s="202">
        <v>19.95</v>
      </c>
      <c r="AB51" s="202">
        <v>0</v>
      </c>
      <c r="AC51" s="202">
        <v>0</v>
      </c>
      <c r="AD51" s="202">
        <v>11.35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21.49</v>
      </c>
      <c r="H52" s="202">
        <v>0</v>
      </c>
      <c r="I52" s="202">
        <v>6.73</v>
      </c>
      <c r="J52" s="202">
        <v>20.18</v>
      </c>
      <c r="K52" s="202">
        <v>2.2000000000000002</v>
      </c>
      <c r="L52" s="202">
        <v>375.13</v>
      </c>
      <c r="M52" s="202">
        <v>1.01</v>
      </c>
      <c r="N52" s="202">
        <v>1.31</v>
      </c>
      <c r="O52" s="202">
        <v>0</v>
      </c>
      <c r="P52" s="202">
        <v>1.54</v>
      </c>
      <c r="Q52" s="202">
        <v>2.98</v>
      </c>
      <c r="R52" s="202">
        <v>3.06</v>
      </c>
      <c r="S52" s="202">
        <v>3.81</v>
      </c>
      <c r="T52" s="202">
        <v>0</v>
      </c>
      <c r="U52" s="202">
        <v>1.0900000000000001</v>
      </c>
      <c r="V52" s="202">
        <v>3.45</v>
      </c>
      <c r="W52" s="202">
        <v>0.5</v>
      </c>
      <c r="X52" s="202">
        <v>1.56</v>
      </c>
      <c r="Y52" s="202">
        <v>0</v>
      </c>
      <c r="Z52" s="202">
        <v>58.67</v>
      </c>
      <c r="AA52" s="202">
        <v>19.95</v>
      </c>
      <c r="AB52" s="202">
        <v>0</v>
      </c>
      <c r="AC52" s="202">
        <v>0</v>
      </c>
      <c r="AD52" s="202">
        <v>11.35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21.49</v>
      </c>
      <c r="H53" s="202">
        <v>0</v>
      </c>
      <c r="I53" s="202">
        <v>6.73</v>
      </c>
      <c r="J53" s="202">
        <v>20.18</v>
      </c>
      <c r="K53" s="202">
        <v>2.2000000000000002</v>
      </c>
      <c r="L53" s="202">
        <v>375.13</v>
      </c>
      <c r="M53" s="202">
        <v>1.01</v>
      </c>
      <c r="N53" s="202">
        <v>1.31</v>
      </c>
      <c r="O53" s="202">
        <v>0</v>
      </c>
      <c r="P53" s="202">
        <v>1.54</v>
      </c>
      <c r="Q53" s="202">
        <v>2.98</v>
      </c>
      <c r="R53" s="202">
        <v>3.06</v>
      </c>
      <c r="S53" s="202">
        <v>3.81</v>
      </c>
      <c r="T53" s="202">
        <v>0</v>
      </c>
      <c r="U53" s="202">
        <v>1.0900000000000001</v>
      </c>
      <c r="V53" s="202">
        <v>3.45</v>
      </c>
      <c r="W53" s="202">
        <v>0.5</v>
      </c>
      <c r="X53" s="202">
        <v>1.56</v>
      </c>
      <c r="Y53" s="202">
        <v>0</v>
      </c>
      <c r="Z53" s="202">
        <v>58.67</v>
      </c>
      <c r="AA53" s="202">
        <v>19.95</v>
      </c>
      <c r="AB53" s="202">
        <v>0</v>
      </c>
      <c r="AC53" s="202">
        <v>0</v>
      </c>
      <c r="AD53" s="202">
        <v>11.35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21.49</v>
      </c>
      <c r="H54" s="202">
        <v>0</v>
      </c>
      <c r="I54" s="202">
        <v>6.73</v>
      </c>
      <c r="J54" s="202">
        <v>20.18</v>
      </c>
      <c r="K54" s="202">
        <v>2.2000000000000002</v>
      </c>
      <c r="L54" s="202">
        <v>375.13</v>
      </c>
      <c r="M54" s="202">
        <v>1.01</v>
      </c>
      <c r="N54" s="202">
        <v>1.31</v>
      </c>
      <c r="O54" s="202">
        <v>0</v>
      </c>
      <c r="P54" s="202">
        <v>1.54</v>
      </c>
      <c r="Q54" s="202">
        <v>2.98</v>
      </c>
      <c r="R54" s="202">
        <v>3.06</v>
      </c>
      <c r="S54" s="202">
        <v>3.81</v>
      </c>
      <c r="T54" s="202">
        <v>0</v>
      </c>
      <c r="U54" s="202">
        <v>1.0900000000000001</v>
      </c>
      <c r="V54" s="202">
        <v>3.45</v>
      </c>
      <c r="W54" s="202">
        <v>0.5</v>
      </c>
      <c r="X54" s="202">
        <v>1.56</v>
      </c>
      <c r="Y54" s="202">
        <v>0</v>
      </c>
      <c r="Z54" s="202">
        <v>58.67</v>
      </c>
      <c r="AA54" s="202">
        <v>19.95</v>
      </c>
      <c r="AB54" s="202">
        <v>0</v>
      </c>
      <c r="AC54" s="202">
        <v>0</v>
      </c>
      <c r="AD54" s="202">
        <v>11.35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21.49</v>
      </c>
      <c r="H55" s="202">
        <v>0</v>
      </c>
      <c r="I55" s="202">
        <v>6.73</v>
      </c>
      <c r="J55" s="202">
        <v>20.18</v>
      </c>
      <c r="K55" s="202">
        <v>2.16</v>
      </c>
      <c r="L55" s="202">
        <v>375.13</v>
      </c>
      <c r="M55" s="202">
        <v>1.01</v>
      </c>
      <c r="N55" s="202">
        <v>1.31</v>
      </c>
      <c r="O55" s="202">
        <v>0</v>
      </c>
      <c r="P55" s="202">
        <v>1.47</v>
      </c>
      <c r="Q55" s="202">
        <v>2.98</v>
      </c>
      <c r="R55" s="202">
        <v>3.06</v>
      </c>
      <c r="S55" s="202">
        <v>3.81</v>
      </c>
      <c r="T55" s="202">
        <v>0</v>
      </c>
      <c r="U55" s="202">
        <v>1.0900000000000001</v>
      </c>
      <c r="V55" s="202">
        <v>3.45</v>
      </c>
      <c r="W55" s="202">
        <v>0.5</v>
      </c>
      <c r="X55" s="202">
        <v>1.56</v>
      </c>
      <c r="Y55" s="202">
        <v>0</v>
      </c>
      <c r="Z55" s="202">
        <v>58.67</v>
      </c>
      <c r="AA55" s="202">
        <v>19.95</v>
      </c>
      <c r="AB55" s="202">
        <v>0</v>
      </c>
      <c r="AC55" s="202">
        <v>0</v>
      </c>
      <c r="AD55" s="202">
        <v>11.35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21.49</v>
      </c>
      <c r="H56" s="202">
        <v>0</v>
      </c>
      <c r="I56" s="202">
        <v>6.73</v>
      </c>
      <c r="J56" s="202">
        <v>20.18</v>
      </c>
      <c r="K56" s="202">
        <v>2.16</v>
      </c>
      <c r="L56" s="202">
        <v>375.13</v>
      </c>
      <c r="M56" s="202">
        <v>1.01</v>
      </c>
      <c r="N56" s="202">
        <v>1.31</v>
      </c>
      <c r="O56" s="202">
        <v>0</v>
      </c>
      <c r="P56" s="202">
        <v>1.47</v>
      </c>
      <c r="Q56" s="202">
        <v>2.98</v>
      </c>
      <c r="R56" s="202">
        <v>3.06</v>
      </c>
      <c r="S56" s="202">
        <v>3.81</v>
      </c>
      <c r="T56" s="202">
        <v>0</v>
      </c>
      <c r="U56" s="202">
        <v>1.0900000000000001</v>
      </c>
      <c r="V56" s="202">
        <v>3.45</v>
      </c>
      <c r="W56" s="202">
        <v>0.5</v>
      </c>
      <c r="X56" s="202">
        <v>1.56</v>
      </c>
      <c r="Y56" s="202">
        <v>0</v>
      </c>
      <c r="Z56" s="202">
        <v>58.67</v>
      </c>
      <c r="AA56" s="202">
        <v>19.95</v>
      </c>
      <c r="AB56" s="202">
        <v>0</v>
      </c>
      <c r="AC56" s="202">
        <v>0</v>
      </c>
      <c r="AD56" s="202">
        <v>11.35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21.49</v>
      </c>
      <c r="H57" s="202">
        <v>0</v>
      </c>
      <c r="I57" s="202">
        <v>6.73</v>
      </c>
      <c r="J57" s="202">
        <v>20.18</v>
      </c>
      <c r="K57" s="202">
        <v>2.16</v>
      </c>
      <c r="L57" s="202">
        <v>375.13</v>
      </c>
      <c r="M57" s="202">
        <v>1.01</v>
      </c>
      <c r="N57" s="202">
        <v>1.31</v>
      </c>
      <c r="O57" s="202">
        <v>0</v>
      </c>
      <c r="P57" s="202">
        <v>1.47</v>
      </c>
      <c r="Q57" s="202">
        <v>2.98</v>
      </c>
      <c r="R57" s="202">
        <v>3.06</v>
      </c>
      <c r="S57" s="202">
        <v>3.81</v>
      </c>
      <c r="T57" s="202">
        <v>0</v>
      </c>
      <c r="U57" s="202">
        <v>1.0900000000000001</v>
      </c>
      <c r="V57" s="202">
        <v>3.45</v>
      </c>
      <c r="W57" s="202">
        <v>0.5</v>
      </c>
      <c r="X57" s="202">
        <v>0</v>
      </c>
      <c r="Y57" s="202">
        <v>0</v>
      </c>
      <c r="Z57" s="202">
        <v>58.67</v>
      </c>
      <c r="AA57" s="202">
        <v>19.95</v>
      </c>
      <c r="AB57" s="202">
        <v>0</v>
      </c>
      <c r="AC57" s="202">
        <v>0</v>
      </c>
      <c r="AD57" s="202">
        <v>11.35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21.49</v>
      </c>
      <c r="H58" s="202">
        <v>0</v>
      </c>
      <c r="I58" s="202">
        <v>6.73</v>
      </c>
      <c r="J58" s="202">
        <v>20.18</v>
      </c>
      <c r="K58" s="202">
        <v>2.16</v>
      </c>
      <c r="L58" s="202">
        <v>375.13</v>
      </c>
      <c r="M58" s="202">
        <v>1.01</v>
      </c>
      <c r="N58" s="202">
        <v>1.31</v>
      </c>
      <c r="O58" s="202">
        <v>0</v>
      </c>
      <c r="P58" s="202">
        <v>1.47</v>
      </c>
      <c r="Q58" s="202">
        <v>2.98</v>
      </c>
      <c r="R58" s="202">
        <v>3.06</v>
      </c>
      <c r="S58" s="202">
        <v>3.81</v>
      </c>
      <c r="T58" s="202">
        <v>0</v>
      </c>
      <c r="U58" s="202">
        <v>1.0900000000000001</v>
      </c>
      <c r="V58" s="202">
        <v>3.45</v>
      </c>
      <c r="W58" s="202">
        <v>0.5</v>
      </c>
      <c r="X58" s="202">
        <v>0</v>
      </c>
      <c r="Y58" s="202">
        <v>0</v>
      </c>
      <c r="Z58" s="202">
        <v>58.67</v>
      </c>
      <c r="AA58" s="202">
        <v>19.95</v>
      </c>
      <c r="AB58" s="202">
        <v>0</v>
      </c>
      <c r="AC58" s="202">
        <v>0</v>
      </c>
      <c r="AD58" s="202">
        <v>11.35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21.49</v>
      </c>
      <c r="H59" s="202">
        <v>0</v>
      </c>
      <c r="I59" s="202">
        <v>6.73</v>
      </c>
      <c r="J59" s="202">
        <v>20.18</v>
      </c>
      <c r="K59" s="202">
        <v>2.16</v>
      </c>
      <c r="L59" s="202">
        <v>375.13</v>
      </c>
      <c r="M59" s="202">
        <v>1.01</v>
      </c>
      <c r="N59" s="202">
        <v>1.31</v>
      </c>
      <c r="O59" s="202">
        <v>0</v>
      </c>
      <c r="P59" s="202">
        <v>1.47</v>
      </c>
      <c r="Q59" s="202">
        <v>2.98</v>
      </c>
      <c r="R59" s="202">
        <v>3.06</v>
      </c>
      <c r="S59" s="202">
        <v>3.81</v>
      </c>
      <c r="T59" s="202">
        <v>0</v>
      </c>
      <c r="U59" s="202">
        <v>1.0900000000000001</v>
      </c>
      <c r="V59" s="202">
        <v>3.45</v>
      </c>
      <c r="W59" s="202">
        <v>0.5</v>
      </c>
      <c r="X59" s="202">
        <v>0</v>
      </c>
      <c r="Y59" s="202">
        <v>0</v>
      </c>
      <c r="Z59" s="202">
        <v>58.67</v>
      </c>
      <c r="AA59" s="202">
        <v>19.95</v>
      </c>
      <c r="AB59" s="202">
        <v>0</v>
      </c>
      <c r="AC59" s="202">
        <v>0</v>
      </c>
      <c r="AD59" s="202">
        <v>11.35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21.49</v>
      </c>
      <c r="H60" s="202">
        <v>0</v>
      </c>
      <c r="I60" s="202">
        <v>6.73</v>
      </c>
      <c r="J60" s="202">
        <v>20.18</v>
      </c>
      <c r="K60" s="202">
        <v>2.2000000000000002</v>
      </c>
      <c r="L60" s="202">
        <v>375.13</v>
      </c>
      <c r="M60" s="202">
        <v>1.01</v>
      </c>
      <c r="N60" s="202">
        <v>1.31</v>
      </c>
      <c r="O60" s="202">
        <v>0</v>
      </c>
      <c r="P60" s="202">
        <v>1.47</v>
      </c>
      <c r="Q60" s="202">
        <v>2.98</v>
      </c>
      <c r="R60" s="202">
        <v>3.06</v>
      </c>
      <c r="S60" s="202">
        <v>3.81</v>
      </c>
      <c r="T60" s="202">
        <v>0</v>
      </c>
      <c r="U60" s="202">
        <v>1.0900000000000001</v>
      </c>
      <c r="V60" s="202">
        <v>3.45</v>
      </c>
      <c r="W60" s="202">
        <v>0.5</v>
      </c>
      <c r="X60" s="202">
        <v>0</v>
      </c>
      <c r="Y60" s="202">
        <v>0</v>
      </c>
      <c r="Z60" s="202">
        <v>58.67</v>
      </c>
      <c r="AA60" s="202">
        <v>19.95</v>
      </c>
      <c r="AB60" s="202">
        <v>0</v>
      </c>
      <c r="AC60" s="202">
        <v>0</v>
      </c>
      <c r="AD60" s="202">
        <v>11.35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21.49</v>
      </c>
      <c r="H61" s="202">
        <v>0</v>
      </c>
      <c r="I61" s="202">
        <v>6.73</v>
      </c>
      <c r="J61" s="202">
        <v>20.18</v>
      </c>
      <c r="K61" s="202">
        <v>2.2000000000000002</v>
      </c>
      <c r="L61" s="202">
        <v>375.13</v>
      </c>
      <c r="M61" s="202">
        <v>1.01</v>
      </c>
      <c r="N61" s="202">
        <v>1.31</v>
      </c>
      <c r="O61" s="202">
        <v>0</v>
      </c>
      <c r="P61" s="202">
        <v>1.47</v>
      </c>
      <c r="Q61" s="202">
        <v>2.98</v>
      </c>
      <c r="R61" s="202">
        <v>3.06</v>
      </c>
      <c r="S61" s="202">
        <v>3.81</v>
      </c>
      <c r="T61" s="202">
        <v>0</v>
      </c>
      <c r="U61" s="202">
        <v>1.0900000000000001</v>
      </c>
      <c r="V61" s="202">
        <v>3.45</v>
      </c>
      <c r="W61" s="202">
        <v>0.5</v>
      </c>
      <c r="X61" s="202">
        <v>0</v>
      </c>
      <c r="Y61" s="202">
        <v>0</v>
      </c>
      <c r="Z61" s="202">
        <v>58.67</v>
      </c>
      <c r="AA61" s="202">
        <v>19.95</v>
      </c>
      <c r="AB61" s="202">
        <v>0</v>
      </c>
      <c r="AC61" s="202">
        <v>0</v>
      </c>
      <c r="AD61" s="202">
        <v>11.92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21.49</v>
      </c>
      <c r="H62" s="202">
        <v>0</v>
      </c>
      <c r="I62" s="202">
        <v>6.73</v>
      </c>
      <c r="J62" s="202">
        <v>20.18</v>
      </c>
      <c r="K62" s="202">
        <v>2.2000000000000002</v>
      </c>
      <c r="L62" s="202">
        <v>375.13</v>
      </c>
      <c r="M62" s="202">
        <v>1.01</v>
      </c>
      <c r="N62" s="202">
        <v>1.31</v>
      </c>
      <c r="O62" s="202">
        <v>0</v>
      </c>
      <c r="P62" s="202">
        <v>1.47</v>
      </c>
      <c r="Q62" s="202">
        <v>2.98</v>
      </c>
      <c r="R62" s="202">
        <v>3.06</v>
      </c>
      <c r="S62" s="202">
        <v>3.81</v>
      </c>
      <c r="T62" s="202">
        <v>0</v>
      </c>
      <c r="U62" s="202">
        <v>1.0900000000000001</v>
      </c>
      <c r="V62" s="202">
        <v>3.45</v>
      </c>
      <c r="W62" s="202">
        <v>0.5</v>
      </c>
      <c r="X62" s="202">
        <v>0</v>
      </c>
      <c r="Y62" s="202">
        <v>0</v>
      </c>
      <c r="Z62" s="202">
        <v>58.67</v>
      </c>
      <c r="AA62" s="202">
        <v>19.95</v>
      </c>
      <c r="AB62" s="202">
        <v>0</v>
      </c>
      <c r="AC62" s="202">
        <v>0</v>
      </c>
      <c r="AD62" s="202">
        <v>11.92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21.49</v>
      </c>
      <c r="H63" s="202">
        <v>0</v>
      </c>
      <c r="I63" s="202">
        <v>6.73</v>
      </c>
      <c r="J63" s="202">
        <v>20.18</v>
      </c>
      <c r="K63" s="202">
        <v>2.2000000000000002</v>
      </c>
      <c r="L63" s="202">
        <v>375.13</v>
      </c>
      <c r="M63" s="202">
        <v>0.5</v>
      </c>
      <c r="N63" s="202">
        <v>1.31</v>
      </c>
      <c r="O63" s="202">
        <v>0</v>
      </c>
      <c r="P63" s="202">
        <v>1.47</v>
      </c>
      <c r="Q63" s="202">
        <v>2.98</v>
      </c>
      <c r="R63" s="202">
        <v>3.06</v>
      </c>
      <c r="S63" s="202">
        <v>3.81</v>
      </c>
      <c r="T63" s="202">
        <v>0</v>
      </c>
      <c r="U63" s="202">
        <v>1.0900000000000001</v>
      </c>
      <c r="V63" s="202">
        <v>3.45</v>
      </c>
      <c r="W63" s="202">
        <v>0.5</v>
      </c>
      <c r="X63" s="202">
        <v>0</v>
      </c>
      <c r="Y63" s="202">
        <v>0</v>
      </c>
      <c r="Z63" s="202">
        <v>58.67</v>
      </c>
      <c r="AA63" s="202">
        <v>19.95</v>
      </c>
      <c r="AB63" s="202">
        <v>0</v>
      </c>
      <c r="AC63" s="202">
        <v>0</v>
      </c>
      <c r="AD63" s="202">
        <v>11.92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21.49</v>
      </c>
      <c r="H64" s="202">
        <v>0</v>
      </c>
      <c r="I64" s="202">
        <v>6.73</v>
      </c>
      <c r="J64" s="202">
        <v>20.18</v>
      </c>
      <c r="K64" s="202">
        <v>2.2000000000000002</v>
      </c>
      <c r="L64" s="202">
        <v>375.13</v>
      </c>
      <c r="M64" s="202">
        <v>0.5</v>
      </c>
      <c r="N64" s="202">
        <v>1.31</v>
      </c>
      <c r="O64" s="202">
        <v>0</v>
      </c>
      <c r="P64" s="202">
        <v>1.47</v>
      </c>
      <c r="Q64" s="202">
        <v>2.98</v>
      </c>
      <c r="R64" s="202">
        <v>3.06</v>
      </c>
      <c r="S64" s="202">
        <v>3.81</v>
      </c>
      <c r="T64" s="202">
        <v>0</v>
      </c>
      <c r="U64" s="202">
        <v>1.0900000000000001</v>
      </c>
      <c r="V64" s="202">
        <v>3.45</v>
      </c>
      <c r="W64" s="202">
        <v>0.5</v>
      </c>
      <c r="X64" s="202">
        <v>0</v>
      </c>
      <c r="Y64" s="202">
        <v>0</v>
      </c>
      <c r="Z64" s="202">
        <v>58.67</v>
      </c>
      <c r="AA64" s="202">
        <v>19.95</v>
      </c>
      <c r="AB64" s="202">
        <v>0</v>
      </c>
      <c r="AC64" s="202">
        <v>0</v>
      </c>
      <c r="AD64" s="202">
        <v>11.92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21.49</v>
      </c>
      <c r="H65" s="202">
        <v>0</v>
      </c>
      <c r="I65" s="202">
        <v>6.73</v>
      </c>
      <c r="J65" s="202">
        <v>20.18</v>
      </c>
      <c r="K65" s="202">
        <v>2.2000000000000002</v>
      </c>
      <c r="L65" s="202">
        <v>328.86</v>
      </c>
      <c r="M65" s="202">
        <v>0.5</v>
      </c>
      <c r="N65" s="202">
        <v>1.31</v>
      </c>
      <c r="O65" s="202">
        <v>0</v>
      </c>
      <c r="P65" s="202">
        <v>1.47</v>
      </c>
      <c r="Q65" s="202">
        <v>2.98</v>
      </c>
      <c r="R65" s="202">
        <v>0.23</v>
      </c>
      <c r="S65" s="202">
        <v>0.28999999999999998</v>
      </c>
      <c r="T65" s="202">
        <v>0</v>
      </c>
      <c r="U65" s="202">
        <v>1.0900000000000001</v>
      </c>
      <c r="V65" s="202">
        <v>0.23</v>
      </c>
      <c r="W65" s="202">
        <v>0.53</v>
      </c>
      <c r="X65" s="202">
        <v>1.39</v>
      </c>
      <c r="Y65" s="202">
        <v>0</v>
      </c>
      <c r="Z65" s="202">
        <v>2.8</v>
      </c>
      <c r="AA65" s="202">
        <v>0.99</v>
      </c>
      <c r="AB65" s="202">
        <v>0</v>
      </c>
      <c r="AC65" s="202">
        <v>0</v>
      </c>
      <c r="AD65" s="202">
        <v>11.92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21.49</v>
      </c>
      <c r="H66" s="202">
        <v>0</v>
      </c>
      <c r="I66" s="202">
        <v>6.73</v>
      </c>
      <c r="J66" s="202">
        <v>20.18</v>
      </c>
      <c r="K66" s="202">
        <v>2.2000000000000002</v>
      </c>
      <c r="L66" s="202">
        <v>271.01</v>
      </c>
      <c r="M66" s="202">
        <v>0.5</v>
      </c>
      <c r="N66" s="202">
        <v>1.31</v>
      </c>
      <c r="O66" s="202">
        <v>0</v>
      </c>
      <c r="P66" s="202">
        <v>1.47</v>
      </c>
      <c r="Q66" s="202">
        <v>2.98</v>
      </c>
      <c r="R66" s="202">
        <v>0.23</v>
      </c>
      <c r="S66" s="202">
        <v>0.28999999999999998</v>
      </c>
      <c r="T66" s="202">
        <v>0</v>
      </c>
      <c r="U66" s="202">
        <v>1.0900000000000001</v>
      </c>
      <c r="V66" s="202">
        <v>0.23</v>
      </c>
      <c r="W66" s="202">
        <v>0.49</v>
      </c>
      <c r="X66" s="202">
        <v>1.39</v>
      </c>
      <c r="Y66" s="202">
        <v>0</v>
      </c>
      <c r="Z66" s="202">
        <v>2.8</v>
      </c>
      <c r="AA66" s="202">
        <v>0.99</v>
      </c>
      <c r="AB66" s="202">
        <v>0</v>
      </c>
      <c r="AC66" s="202">
        <v>0</v>
      </c>
      <c r="AD66" s="202">
        <v>11.92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21.49</v>
      </c>
      <c r="H67" s="202">
        <v>0</v>
      </c>
      <c r="I67" s="202">
        <v>6.73</v>
      </c>
      <c r="J67" s="202">
        <v>20.18</v>
      </c>
      <c r="K67" s="202">
        <v>2.2000000000000002</v>
      </c>
      <c r="L67" s="202">
        <v>208.34</v>
      </c>
      <c r="M67" s="202">
        <v>0.5</v>
      </c>
      <c r="N67" s="202">
        <v>1.31</v>
      </c>
      <c r="O67" s="202">
        <v>0</v>
      </c>
      <c r="P67" s="202">
        <v>1.47</v>
      </c>
      <c r="Q67" s="202">
        <v>2.98</v>
      </c>
      <c r="R67" s="202">
        <v>0.23</v>
      </c>
      <c r="S67" s="202">
        <v>0.28999999999999998</v>
      </c>
      <c r="T67" s="202">
        <v>0</v>
      </c>
      <c r="U67" s="202">
        <v>1.0900000000000001</v>
      </c>
      <c r="V67" s="202">
        <v>0.28999999999999998</v>
      </c>
      <c r="W67" s="202">
        <v>0.49</v>
      </c>
      <c r="X67" s="202">
        <v>1.39</v>
      </c>
      <c r="Y67" s="202">
        <v>0</v>
      </c>
      <c r="Z67" s="202">
        <v>2.8</v>
      </c>
      <c r="AA67" s="202">
        <v>0.99</v>
      </c>
      <c r="AB67" s="202">
        <v>0</v>
      </c>
      <c r="AC67" s="202">
        <v>0</v>
      </c>
      <c r="AD67" s="202">
        <v>11.92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19.3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21.49</v>
      </c>
      <c r="H68" s="202">
        <v>0</v>
      </c>
      <c r="I68" s="202">
        <v>6.73</v>
      </c>
      <c r="J68" s="202">
        <v>20.18</v>
      </c>
      <c r="K68" s="202">
        <v>2.2000000000000002</v>
      </c>
      <c r="L68" s="202">
        <v>208.34</v>
      </c>
      <c r="M68" s="202">
        <v>0.5</v>
      </c>
      <c r="N68" s="202">
        <v>1.31</v>
      </c>
      <c r="O68" s="202">
        <v>0</v>
      </c>
      <c r="P68" s="202">
        <v>1.47</v>
      </c>
      <c r="Q68" s="202">
        <v>2.98</v>
      </c>
      <c r="R68" s="202">
        <v>0.23</v>
      </c>
      <c r="S68" s="202">
        <v>0.28999999999999998</v>
      </c>
      <c r="T68" s="202">
        <v>0</v>
      </c>
      <c r="U68" s="202">
        <v>1.0900000000000001</v>
      </c>
      <c r="V68" s="202">
        <v>0.23</v>
      </c>
      <c r="W68" s="202">
        <v>0.49</v>
      </c>
      <c r="X68" s="202">
        <v>1.39</v>
      </c>
      <c r="Y68" s="202">
        <v>0</v>
      </c>
      <c r="Z68" s="202">
        <v>2.8</v>
      </c>
      <c r="AA68" s="202">
        <v>0.99</v>
      </c>
      <c r="AB68" s="202">
        <v>0</v>
      </c>
      <c r="AC68" s="202">
        <v>0</v>
      </c>
      <c r="AD68" s="202">
        <v>11.92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19.3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21.49</v>
      </c>
      <c r="H69" s="202">
        <v>0</v>
      </c>
      <c r="I69" s="202">
        <v>6.73</v>
      </c>
      <c r="J69" s="202">
        <v>20.18</v>
      </c>
      <c r="K69" s="202">
        <v>0.17</v>
      </c>
      <c r="L69" s="202">
        <v>208.34</v>
      </c>
      <c r="M69" s="202">
        <v>0.5</v>
      </c>
      <c r="N69" s="202">
        <v>1.31</v>
      </c>
      <c r="O69" s="202">
        <v>0</v>
      </c>
      <c r="P69" s="202">
        <v>1.47</v>
      </c>
      <c r="Q69" s="202">
        <v>0.34</v>
      </c>
      <c r="R69" s="202">
        <v>0.23</v>
      </c>
      <c r="S69" s="202">
        <v>0.28999999999999998</v>
      </c>
      <c r="T69" s="202">
        <v>0</v>
      </c>
      <c r="U69" s="202">
        <v>1.0900000000000001</v>
      </c>
      <c r="V69" s="202">
        <v>0.23</v>
      </c>
      <c r="W69" s="202">
        <v>0.49</v>
      </c>
      <c r="X69" s="202">
        <v>1.39</v>
      </c>
      <c r="Y69" s="202">
        <v>0</v>
      </c>
      <c r="Z69" s="202">
        <v>2.8</v>
      </c>
      <c r="AA69" s="202">
        <v>0.99</v>
      </c>
      <c r="AB69" s="202">
        <v>0</v>
      </c>
      <c r="AC69" s="202">
        <v>0</v>
      </c>
      <c r="AD69" s="202">
        <v>11.92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21.49</v>
      </c>
      <c r="H70" s="202">
        <v>0</v>
      </c>
      <c r="I70" s="202">
        <v>6.73</v>
      </c>
      <c r="J70" s="202">
        <v>20.18</v>
      </c>
      <c r="K70" s="202">
        <v>0.17</v>
      </c>
      <c r="L70" s="202">
        <v>208.34</v>
      </c>
      <c r="M70" s="202">
        <v>0.5</v>
      </c>
      <c r="N70" s="202">
        <v>1.31</v>
      </c>
      <c r="O70" s="202">
        <v>0</v>
      </c>
      <c r="P70" s="202">
        <v>1.47</v>
      </c>
      <c r="Q70" s="202">
        <v>0.23</v>
      </c>
      <c r="R70" s="202">
        <v>0.23</v>
      </c>
      <c r="S70" s="202">
        <v>0.28999999999999998</v>
      </c>
      <c r="T70" s="202">
        <v>0</v>
      </c>
      <c r="U70" s="202">
        <v>1.0900000000000001</v>
      </c>
      <c r="V70" s="202">
        <v>0.23</v>
      </c>
      <c r="W70" s="202">
        <v>0.49</v>
      </c>
      <c r="X70" s="202">
        <v>1.39</v>
      </c>
      <c r="Y70" s="202">
        <v>0</v>
      </c>
      <c r="Z70" s="202">
        <v>2.8</v>
      </c>
      <c r="AA70" s="202">
        <v>0.99</v>
      </c>
      <c r="AB70" s="202">
        <v>0</v>
      </c>
      <c r="AC70" s="202">
        <v>0</v>
      </c>
      <c r="AD70" s="202">
        <v>11.92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21.49</v>
      </c>
      <c r="H71" s="202">
        <v>0</v>
      </c>
      <c r="I71" s="202">
        <v>6.73</v>
      </c>
      <c r="J71" s="202">
        <v>20.18</v>
      </c>
      <c r="K71" s="202">
        <v>0.31</v>
      </c>
      <c r="L71" s="202">
        <v>207.19</v>
      </c>
      <c r="M71" s="202">
        <v>0.5</v>
      </c>
      <c r="N71" s="202">
        <v>1.31</v>
      </c>
      <c r="O71" s="202">
        <v>0</v>
      </c>
      <c r="P71" s="202">
        <v>1.47</v>
      </c>
      <c r="Q71" s="202">
        <v>0.23</v>
      </c>
      <c r="R71" s="202">
        <v>0.23</v>
      </c>
      <c r="S71" s="202">
        <v>0.28999999999999998</v>
      </c>
      <c r="T71" s="202">
        <v>0</v>
      </c>
      <c r="U71" s="202">
        <v>1.0900000000000001</v>
      </c>
      <c r="V71" s="202">
        <v>0.23</v>
      </c>
      <c r="W71" s="202">
        <v>0.49</v>
      </c>
      <c r="X71" s="202">
        <v>1.39</v>
      </c>
      <c r="Y71" s="202">
        <v>0</v>
      </c>
      <c r="Z71" s="202">
        <v>2.8</v>
      </c>
      <c r="AA71" s="202">
        <v>0.99</v>
      </c>
      <c r="AB71" s="202">
        <v>0</v>
      </c>
      <c r="AC71" s="202">
        <v>0</v>
      </c>
      <c r="AD71" s="202">
        <v>11.35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2.1800000000000002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21.49</v>
      </c>
      <c r="H72" s="202">
        <v>0</v>
      </c>
      <c r="I72" s="202">
        <v>6.73</v>
      </c>
      <c r="J72" s="202">
        <v>20.18</v>
      </c>
      <c r="K72" s="202">
        <v>0.17</v>
      </c>
      <c r="L72" s="202">
        <v>207.19</v>
      </c>
      <c r="M72" s="202">
        <v>0.5</v>
      </c>
      <c r="N72" s="202">
        <v>1.31</v>
      </c>
      <c r="O72" s="202">
        <v>0</v>
      </c>
      <c r="P72" s="202">
        <v>1.47</v>
      </c>
      <c r="Q72" s="202">
        <v>0.23</v>
      </c>
      <c r="R72" s="202">
        <v>0.23</v>
      </c>
      <c r="S72" s="202">
        <v>0.28999999999999998</v>
      </c>
      <c r="T72" s="202">
        <v>0</v>
      </c>
      <c r="U72" s="202">
        <v>1.0900000000000001</v>
      </c>
      <c r="V72" s="202">
        <v>0.23</v>
      </c>
      <c r="W72" s="202">
        <v>0.49</v>
      </c>
      <c r="X72" s="202">
        <v>1.39</v>
      </c>
      <c r="Y72" s="202">
        <v>0</v>
      </c>
      <c r="Z72" s="202">
        <v>2.8</v>
      </c>
      <c r="AA72" s="202">
        <v>0.99</v>
      </c>
      <c r="AB72" s="202">
        <v>0</v>
      </c>
      <c r="AC72" s="202">
        <v>0</v>
      </c>
      <c r="AD72" s="202">
        <v>11.35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2.1800000000000002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21.49</v>
      </c>
      <c r="H73" s="202">
        <v>0</v>
      </c>
      <c r="I73" s="202">
        <v>6.73</v>
      </c>
      <c r="J73" s="202">
        <v>20.18</v>
      </c>
      <c r="K73" s="202">
        <v>0.17</v>
      </c>
      <c r="L73" s="202">
        <v>207.19</v>
      </c>
      <c r="M73" s="202">
        <v>0.5</v>
      </c>
      <c r="N73" s="202">
        <v>1.31</v>
      </c>
      <c r="O73" s="202">
        <v>0</v>
      </c>
      <c r="P73" s="202">
        <v>1.47</v>
      </c>
      <c r="Q73" s="202">
        <v>0.23</v>
      </c>
      <c r="R73" s="202">
        <v>0.23</v>
      </c>
      <c r="S73" s="202">
        <v>0.28999999999999998</v>
      </c>
      <c r="T73" s="202">
        <v>0</v>
      </c>
      <c r="U73" s="202">
        <v>1.0900000000000001</v>
      </c>
      <c r="V73" s="202">
        <v>0.23</v>
      </c>
      <c r="W73" s="202">
        <v>0.49</v>
      </c>
      <c r="X73" s="202">
        <v>1.39</v>
      </c>
      <c r="Y73" s="202">
        <v>0</v>
      </c>
      <c r="Z73" s="202">
        <v>2.8</v>
      </c>
      <c r="AA73" s="202">
        <v>0.99</v>
      </c>
      <c r="AB73" s="202">
        <v>0</v>
      </c>
      <c r="AC73" s="202">
        <v>0</v>
      </c>
      <c r="AD73" s="202">
        <v>11.35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2.1800000000000002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21.49</v>
      </c>
      <c r="H74" s="202">
        <v>0</v>
      </c>
      <c r="I74" s="202">
        <v>6.73</v>
      </c>
      <c r="J74" s="202">
        <v>20.18</v>
      </c>
      <c r="K74" s="202">
        <v>0.17</v>
      </c>
      <c r="L74" s="202">
        <v>207.19</v>
      </c>
      <c r="M74" s="202">
        <v>0.5</v>
      </c>
      <c r="N74" s="202">
        <v>1.31</v>
      </c>
      <c r="O74" s="202">
        <v>0</v>
      </c>
      <c r="P74" s="202">
        <v>1.47</v>
      </c>
      <c r="Q74" s="202">
        <v>0.23</v>
      </c>
      <c r="R74" s="202">
        <v>0.23</v>
      </c>
      <c r="S74" s="202">
        <v>0.28999999999999998</v>
      </c>
      <c r="T74" s="202">
        <v>0</v>
      </c>
      <c r="U74" s="202">
        <v>1.0900000000000001</v>
      </c>
      <c r="V74" s="202">
        <v>0.23</v>
      </c>
      <c r="W74" s="202">
        <v>0.49</v>
      </c>
      <c r="X74" s="202">
        <v>1.39</v>
      </c>
      <c r="Y74" s="202">
        <v>0</v>
      </c>
      <c r="Z74" s="202">
        <v>2.8</v>
      </c>
      <c r="AA74" s="202">
        <v>0.99</v>
      </c>
      <c r="AB74" s="202">
        <v>0</v>
      </c>
      <c r="AC74" s="202">
        <v>0</v>
      </c>
      <c r="AD74" s="202">
        <v>11.35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2.1800000000000002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21.49</v>
      </c>
      <c r="H75" s="202">
        <v>0</v>
      </c>
      <c r="I75" s="202">
        <v>6.73</v>
      </c>
      <c r="J75" s="202">
        <v>20.18</v>
      </c>
      <c r="K75" s="202">
        <v>0.17</v>
      </c>
      <c r="L75" s="202">
        <v>207.19</v>
      </c>
      <c r="M75" s="202">
        <v>0.5</v>
      </c>
      <c r="N75" s="202">
        <v>1.31</v>
      </c>
      <c r="O75" s="202">
        <v>0</v>
      </c>
      <c r="P75" s="202">
        <v>1.47</v>
      </c>
      <c r="Q75" s="202">
        <v>0.23</v>
      </c>
      <c r="R75" s="202">
        <v>0.23</v>
      </c>
      <c r="S75" s="202">
        <v>0.28999999999999998</v>
      </c>
      <c r="T75" s="202">
        <v>0</v>
      </c>
      <c r="U75" s="202">
        <v>1.0900000000000001</v>
      </c>
      <c r="V75" s="202">
        <v>0.23</v>
      </c>
      <c r="W75" s="202">
        <v>0.49</v>
      </c>
      <c r="X75" s="202">
        <v>1.39</v>
      </c>
      <c r="Y75" s="202">
        <v>0</v>
      </c>
      <c r="Z75" s="202">
        <v>2.8</v>
      </c>
      <c r="AA75" s="202">
        <v>0.99</v>
      </c>
      <c r="AB75" s="202">
        <v>0</v>
      </c>
      <c r="AC75" s="202">
        <v>0</v>
      </c>
      <c r="AD75" s="202">
        <v>11.35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1.0900000000000001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21.49</v>
      </c>
      <c r="H76" s="202">
        <v>0</v>
      </c>
      <c r="I76" s="202">
        <v>6.73</v>
      </c>
      <c r="J76" s="202">
        <v>20.18</v>
      </c>
      <c r="K76" s="202">
        <v>0.17</v>
      </c>
      <c r="L76" s="202">
        <v>207.19</v>
      </c>
      <c r="M76" s="202">
        <v>0.5</v>
      </c>
      <c r="N76" s="202">
        <v>1.31</v>
      </c>
      <c r="O76" s="202">
        <v>0</v>
      </c>
      <c r="P76" s="202">
        <v>1.47</v>
      </c>
      <c r="Q76" s="202">
        <v>0.23</v>
      </c>
      <c r="R76" s="202">
        <v>0.23</v>
      </c>
      <c r="S76" s="202">
        <v>0.28999999999999998</v>
      </c>
      <c r="T76" s="202">
        <v>0</v>
      </c>
      <c r="U76" s="202">
        <v>1.0900000000000001</v>
      </c>
      <c r="V76" s="202">
        <v>0.23</v>
      </c>
      <c r="W76" s="202">
        <v>0.49</v>
      </c>
      <c r="X76" s="202">
        <v>1.39</v>
      </c>
      <c r="Y76" s="202">
        <v>0</v>
      </c>
      <c r="Z76" s="202">
        <v>2.8</v>
      </c>
      <c r="AA76" s="202">
        <v>0.99</v>
      </c>
      <c r="AB76" s="202">
        <v>0</v>
      </c>
      <c r="AC76" s="202">
        <v>0</v>
      </c>
      <c r="AD76" s="202">
        <v>11.35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1.0900000000000001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21.49</v>
      </c>
      <c r="H77" s="202">
        <v>0</v>
      </c>
      <c r="I77" s="202">
        <v>6.73</v>
      </c>
      <c r="J77" s="202">
        <v>20.18</v>
      </c>
      <c r="K77" s="202">
        <v>0.17</v>
      </c>
      <c r="L77" s="202">
        <v>207.19</v>
      </c>
      <c r="M77" s="202">
        <v>0.5</v>
      </c>
      <c r="N77" s="202">
        <v>1.31</v>
      </c>
      <c r="O77" s="202">
        <v>0</v>
      </c>
      <c r="P77" s="202">
        <v>1.47</v>
      </c>
      <c r="Q77" s="202">
        <v>0.2</v>
      </c>
      <c r="R77" s="202">
        <v>0.23</v>
      </c>
      <c r="S77" s="202">
        <v>0.28999999999999998</v>
      </c>
      <c r="T77" s="202">
        <v>0</v>
      </c>
      <c r="U77" s="202">
        <v>1.0900000000000001</v>
      </c>
      <c r="V77" s="202">
        <v>0.23</v>
      </c>
      <c r="W77" s="202">
        <v>0.49</v>
      </c>
      <c r="X77" s="202">
        <v>1.39</v>
      </c>
      <c r="Y77" s="202">
        <v>0</v>
      </c>
      <c r="Z77" s="202">
        <v>2.8</v>
      </c>
      <c r="AA77" s="202">
        <v>0.79</v>
      </c>
      <c r="AB77" s="202">
        <v>0</v>
      </c>
      <c r="AC77" s="202">
        <v>0</v>
      </c>
      <c r="AD77" s="202">
        <v>10.79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1.01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21.49</v>
      </c>
      <c r="H78" s="202">
        <v>0</v>
      </c>
      <c r="I78" s="202">
        <v>6.73</v>
      </c>
      <c r="J78" s="202">
        <v>20.18</v>
      </c>
      <c r="K78" s="202">
        <v>0.17</v>
      </c>
      <c r="L78" s="202">
        <v>207.19</v>
      </c>
      <c r="M78" s="202">
        <v>0.5</v>
      </c>
      <c r="N78" s="202">
        <v>1.31</v>
      </c>
      <c r="O78" s="202">
        <v>0</v>
      </c>
      <c r="P78" s="202">
        <v>1.47</v>
      </c>
      <c r="Q78" s="202">
        <v>0.18</v>
      </c>
      <c r="R78" s="202">
        <v>0.23</v>
      </c>
      <c r="S78" s="202">
        <v>0.28999999999999998</v>
      </c>
      <c r="T78" s="202">
        <v>0</v>
      </c>
      <c r="U78" s="202">
        <v>1.0900000000000001</v>
      </c>
      <c r="V78" s="202">
        <v>0.23</v>
      </c>
      <c r="W78" s="202">
        <v>0.49</v>
      </c>
      <c r="X78" s="202">
        <v>1.39</v>
      </c>
      <c r="Y78" s="202">
        <v>0</v>
      </c>
      <c r="Z78" s="202">
        <v>2.8</v>
      </c>
      <c r="AA78" s="202">
        <v>0.79</v>
      </c>
      <c r="AB78" s="202">
        <v>0</v>
      </c>
      <c r="AC78" s="202">
        <v>0</v>
      </c>
      <c r="AD78" s="202">
        <v>10.79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1.01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21.49</v>
      </c>
      <c r="H79" s="202">
        <v>0</v>
      </c>
      <c r="I79" s="202">
        <v>6.73</v>
      </c>
      <c r="J79" s="202">
        <v>20.18</v>
      </c>
      <c r="K79" s="202">
        <v>0.17</v>
      </c>
      <c r="L79" s="202">
        <v>207.19</v>
      </c>
      <c r="M79" s="202">
        <v>0.5</v>
      </c>
      <c r="N79" s="202">
        <v>1.31</v>
      </c>
      <c r="O79" s="202">
        <v>0</v>
      </c>
      <c r="P79" s="202">
        <v>1.47</v>
      </c>
      <c r="Q79" s="202">
        <v>0.18</v>
      </c>
      <c r="R79" s="202">
        <v>0.23</v>
      </c>
      <c r="S79" s="202">
        <v>0.28999999999999998</v>
      </c>
      <c r="T79" s="202">
        <v>0</v>
      </c>
      <c r="U79" s="202">
        <v>1.0900000000000001</v>
      </c>
      <c r="V79" s="202">
        <v>0.23</v>
      </c>
      <c r="W79" s="202">
        <v>0.49</v>
      </c>
      <c r="X79" s="202">
        <v>1.39</v>
      </c>
      <c r="Y79" s="202">
        <v>0</v>
      </c>
      <c r="Z79" s="202">
        <v>2.8</v>
      </c>
      <c r="AA79" s="202">
        <v>0.79</v>
      </c>
      <c r="AB79" s="202">
        <v>0</v>
      </c>
      <c r="AC79" s="202">
        <v>0</v>
      </c>
      <c r="AD79" s="202">
        <v>10.79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21.49</v>
      </c>
      <c r="H80" s="202">
        <v>0</v>
      </c>
      <c r="I80" s="202">
        <v>6.73</v>
      </c>
      <c r="J80" s="202">
        <v>20.18</v>
      </c>
      <c r="K80" s="202">
        <v>0.17</v>
      </c>
      <c r="L80" s="202">
        <v>208.34</v>
      </c>
      <c r="M80" s="202">
        <v>0.5</v>
      </c>
      <c r="N80" s="202">
        <v>1.31</v>
      </c>
      <c r="O80" s="202">
        <v>0</v>
      </c>
      <c r="P80" s="202">
        <v>1.47</v>
      </c>
      <c r="Q80" s="202">
        <v>0.18</v>
      </c>
      <c r="R80" s="202">
        <v>0.23</v>
      </c>
      <c r="S80" s="202">
        <v>0.28999999999999998</v>
      </c>
      <c r="T80" s="202">
        <v>0</v>
      </c>
      <c r="U80" s="202">
        <v>1.0900000000000001</v>
      </c>
      <c r="V80" s="202">
        <v>0.23</v>
      </c>
      <c r="W80" s="202">
        <v>0.49</v>
      </c>
      <c r="X80" s="202">
        <v>1.39</v>
      </c>
      <c r="Y80" s="202">
        <v>0</v>
      </c>
      <c r="Z80" s="202">
        <v>2.8</v>
      </c>
      <c r="AA80" s="202">
        <v>0.79</v>
      </c>
      <c r="AB80" s="202">
        <v>0</v>
      </c>
      <c r="AC80" s="202">
        <v>0</v>
      </c>
      <c r="AD80" s="202">
        <v>10.79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21.49</v>
      </c>
      <c r="H81" s="202">
        <v>0</v>
      </c>
      <c r="I81" s="202">
        <v>6.73</v>
      </c>
      <c r="J81" s="202">
        <v>20.18</v>
      </c>
      <c r="K81" s="202">
        <v>2.2000000000000002</v>
      </c>
      <c r="L81" s="202">
        <v>208.34</v>
      </c>
      <c r="M81" s="202">
        <v>0.5</v>
      </c>
      <c r="N81" s="202">
        <v>1.31</v>
      </c>
      <c r="O81" s="202">
        <v>0</v>
      </c>
      <c r="P81" s="202">
        <v>1.47</v>
      </c>
      <c r="Q81" s="202">
        <v>0.18</v>
      </c>
      <c r="R81" s="202">
        <v>0.23</v>
      </c>
      <c r="S81" s="202">
        <v>0.28999999999999998</v>
      </c>
      <c r="T81" s="202">
        <v>0</v>
      </c>
      <c r="U81" s="202">
        <v>1.0900000000000001</v>
      </c>
      <c r="V81" s="202">
        <v>0.23</v>
      </c>
      <c r="W81" s="202">
        <v>0.49</v>
      </c>
      <c r="X81" s="202">
        <v>1.39</v>
      </c>
      <c r="Y81" s="202">
        <v>0</v>
      </c>
      <c r="Z81" s="202">
        <v>2.8</v>
      </c>
      <c r="AA81" s="202">
        <v>0.79</v>
      </c>
      <c r="AB81" s="202">
        <v>0</v>
      </c>
      <c r="AC81" s="202">
        <v>0</v>
      </c>
      <c r="AD81" s="202">
        <v>10.79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17.22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21.49</v>
      </c>
      <c r="H82" s="202">
        <v>0</v>
      </c>
      <c r="I82" s="202">
        <v>6.73</v>
      </c>
      <c r="J82" s="202">
        <v>20.18</v>
      </c>
      <c r="K82" s="202">
        <v>2.2000000000000002</v>
      </c>
      <c r="L82" s="202">
        <v>208.34</v>
      </c>
      <c r="M82" s="202">
        <v>0.5</v>
      </c>
      <c r="N82" s="202">
        <v>1.31</v>
      </c>
      <c r="O82" s="202">
        <v>0</v>
      </c>
      <c r="P82" s="202">
        <v>1.47</v>
      </c>
      <c r="Q82" s="202">
        <v>0.18</v>
      </c>
      <c r="R82" s="202">
        <v>0.23</v>
      </c>
      <c r="S82" s="202">
        <v>0.28999999999999998</v>
      </c>
      <c r="T82" s="202">
        <v>0</v>
      </c>
      <c r="U82" s="202">
        <v>1.0900000000000001</v>
      </c>
      <c r="V82" s="202">
        <v>0.23</v>
      </c>
      <c r="W82" s="202">
        <v>0.49</v>
      </c>
      <c r="X82" s="202">
        <v>1.39</v>
      </c>
      <c r="Y82" s="202">
        <v>0</v>
      </c>
      <c r="Z82" s="202">
        <v>2.8</v>
      </c>
      <c r="AA82" s="202">
        <v>0.79</v>
      </c>
      <c r="AB82" s="202">
        <v>0</v>
      </c>
      <c r="AC82" s="202">
        <v>0</v>
      </c>
      <c r="AD82" s="202">
        <v>10.220000000000001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17.22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2.2000000000000002</v>
      </c>
      <c r="L83" s="202">
        <v>266.19</v>
      </c>
      <c r="M83" s="202">
        <v>0.5</v>
      </c>
      <c r="N83" s="202">
        <v>1.31</v>
      </c>
      <c r="O83" s="202">
        <v>0</v>
      </c>
      <c r="P83" s="202">
        <v>1.47</v>
      </c>
      <c r="Q83" s="202">
        <v>1.75</v>
      </c>
      <c r="R83" s="202">
        <v>3.06</v>
      </c>
      <c r="S83" s="202">
        <v>3.61</v>
      </c>
      <c r="T83" s="202">
        <v>0</v>
      </c>
      <c r="U83" s="202">
        <v>1.0900000000000001</v>
      </c>
      <c r="V83" s="202">
        <v>3.45</v>
      </c>
      <c r="W83" s="202">
        <v>0.49</v>
      </c>
      <c r="X83" s="202">
        <v>1.39</v>
      </c>
      <c r="Y83" s="202">
        <v>0</v>
      </c>
      <c r="Z83" s="202">
        <v>58.67</v>
      </c>
      <c r="AA83" s="202">
        <v>2.58</v>
      </c>
      <c r="AB83" s="202">
        <v>0</v>
      </c>
      <c r="AC83" s="202">
        <v>0</v>
      </c>
      <c r="AD83" s="202">
        <v>10.220000000000001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17.22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2.2000000000000002</v>
      </c>
      <c r="L84" s="202">
        <v>309.57</v>
      </c>
      <c r="M84" s="202">
        <v>0.5</v>
      </c>
      <c r="N84" s="202">
        <v>1.31</v>
      </c>
      <c r="O84" s="202">
        <v>0</v>
      </c>
      <c r="P84" s="202">
        <v>1.47</v>
      </c>
      <c r="Q84" s="202">
        <v>1.75</v>
      </c>
      <c r="R84" s="202">
        <v>3.06</v>
      </c>
      <c r="S84" s="202">
        <v>3.81</v>
      </c>
      <c r="T84" s="202">
        <v>0</v>
      </c>
      <c r="U84" s="202">
        <v>1.0900000000000001</v>
      </c>
      <c r="V84" s="202">
        <v>0.23</v>
      </c>
      <c r="W84" s="202">
        <v>0.49</v>
      </c>
      <c r="X84" s="202">
        <v>1.39</v>
      </c>
      <c r="Y84" s="202">
        <v>0</v>
      </c>
      <c r="Z84" s="202">
        <v>39.39</v>
      </c>
      <c r="AA84" s="202">
        <v>2.58</v>
      </c>
      <c r="AB84" s="202">
        <v>0</v>
      </c>
      <c r="AC84" s="202">
        <v>0</v>
      </c>
      <c r="AD84" s="202">
        <v>10.220000000000001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17.22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2.2000000000000002</v>
      </c>
      <c r="L85" s="202">
        <v>367.42</v>
      </c>
      <c r="M85" s="202">
        <v>0.5</v>
      </c>
      <c r="N85" s="202">
        <v>1.31</v>
      </c>
      <c r="O85" s="202">
        <v>0</v>
      </c>
      <c r="P85" s="202">
        <v>1.81</v>
      </c>
      <c r="Q85" s="202">
        <v>2.52</v>
      </c>
      <c r="R85" s="202">
        <v>3.06</v>
      </c>
      <c r="S85" s="202">
        <v>3.81</v>
      </c>
      <c r="T85" s="202">
        <v>0</v>
      </c>
      <c r="U85" s="202">
        <v>1.0900000000000001</v>
      </c>
      <c r="V85" s="202">
        <v>0.23</v>
      </c>
      <c r="W85" s="202">
        <v>0.49</v>
      </c>
      <c r="X85" s="202">
        <v>1.39</v>
      </c>
      <c r="Y85" s="202">
        <v>0</v>
      </c>
      <c r="Z85" s="202">
        <v>2.8</v>
      </c>
      <c r="AA85" s="202">
        <v>0.79</v>
      </c>
      <c r="AB85" s="202">
        <v>0</v>
      </c>
      <c r="AC85" s="202">
        <v>0</v>
      </c>
      <c r="AD85" s="202">
        <v>10.220000000000001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17.22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2.2000000000000002</v>
      </c>
      <c r="L86" s="202">
        <v>377.06</v>
      </c>
      <c r="M86" s="202">
        <v>0.5</v>
      </c>
      <c r="N86" s="202">
        <v>1.31</v>
      </c>
      <c r="O86" s="202">
        <v>0</v>
      </c>
      <c r="P86" s="202">
        <v>1.54</v>
      </c>
      <c r="Q86" s="202">
        <v>3.02</v>
      </c>
      <c r="R86" s="202">
        <v>3.06</v>
      </c>
      <c r="S86" s="202">
        <v>3.81</v>
      </c>
      <c r="T86" s="202">
        <v>0</v>
      </c>
      <c r="U86" s="202">
        <v>1.0900000000000001</v>
      </c>
      <c r="V86" s="202">
        <v>0.23</v>
      </c>
      <c r="W86" s="202">
        <v>0.49</v>
      </c>
      <c r="X86" s="202">
        <v>1.39</v>
      </c>
      <c r="Y86" s="202">
        <v>0</v>
      </c>
      <c r="Z86" s="202">
        <v>2.8</v>
      </c>
      <c r="AA86" s="202">
        <v>0.79</v>
      </c>
      <c r="AB86" s="202">
        <v>0</v>
      </c>
      <c r="AC86" s="202">
        <v>0</v>
      </c>
      <c r="AD86" s="202">
        <v>10.220000000000001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17.22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2.2000000000000002</v>
      </c>
      <c r="L87" s="202">
        <v>377.06</v>
      </c>
      <c r="M87" s="202">
        <v>0.5</v>
      </c>
      <c r="N87" s="202">
        <v>1.31</v>
      </c>
      <c r="O87" s="202">
        <v>0</v>
      </c>
      <c r="P87" s="202">
        <v>1.54</v>
      </c>
      <c r="Q87" s="202">
        <v>1.75</v>
      </c>
      <c r="R87" s="202">
        <v>0.23</v>
      </c>
      <c r="S87" s="202">
        <v>0.28999999999999998</v>
      </c>
      <c r="T87" s="202">
        <v>0</v>
      </c>
      <c r="U87" s="202">
        <v>1.0900000000000001</v>
      </c>
      <c r="V87" s="202">
        <v>0.23</v>
      </c>
      <c r="W87" s="202">
        <v>0.49</v>
      </c>
      <c r="X87" s="202">
        <v>1.39</v>
      </c>
      <c r="Y87" s="202">
        <v>0</v>
      </c>
      <c r="Z87" s="202">
        <v>2.8</v>
      </c>
      <c r="AA87" s="202">
        <v>0.79</v>
      </c>
      <c r="AB87" s="202">
        <v>0</v>
      </c>
      <c r="AC87" s="202">
        <v>0</v>
      </c>
      <c r="AD87" s="202">
        <v>10.220000000000001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17.22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2.2000000000000002</v>
      </c>
      <c r="L88" s="202">
        <v>377.06</v>
      </c>
      <c r="M88" s="202">
        <v>0.5</v>
      </c>
      <c r="N88" s="202">
        <v>1.31</v>
      </c>
      <c r="O88" s="202">
        <v>0</v>
      </c>
      <c r="P88" s="202">
        <v>1.54</v>
      </c>
      <c r="Q88" s="202">
        <v>1.75</v>
      </c>
      <c r="R88" s="202">
        <v>0.23</v>
      </c>
      <c r="S88" s="202">
        <v>0.28999999999999998</v>
      </c>
      <c r="T88" s="202">
        <v>0</v>
      </c>
      <c r="U88" s="202">
        <v>1.0900000000000001</v>
      </c>
      <c r="V88" s="202">
        <v>0.23</v>
      </c>
      <c r="W88" s="202">
        <v>0.49</v>
      </c>
      <c r="X88" s="202">
        <v>1.39</v>
      </c>
      <c r="Y88" s="202">
        <v>0</v>
      </c>
      <c r="Z88" s="202">
        <v>2.8</v>
      </c>
      <c r="AA88" s="202">
        <v>0.79</v>
      </c>
      <c r="AB88" s="202">
        <v>0</v>
      </c>
      <c r="AC88" s="202">
        <v>0</v>
      </c>
      <c r="AD88" s="202">
        <v>10.220000000000001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17.22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2.2000000000000002</v>
      </c>
      <c r="L89" s="202">
        <v>377.06</v>
      </c>
      <c r="M89" s="202">
        <v>0.5</v>
      </c>
      <c r="N89" s="202">
        <v>1.31</v>
      </c>
      <c r="O89" s="202">
        <v>0</v>
      </c>
      <c r="P89" s="202">
        <v>1.54</v>
      </c>
      <c r="Q89" s="202">
        <v>1.75</v>
      </c>
      <c r="R89" s="202">
        <v>0.23</v>
      </c>
      <c r="S89" s="202">
        <v>0.28999999999999998</v>
      </c>
      <c r="T89" s="202">
        <v>0</v>
      </c>
      <c r="U89" s="202">
        <v>1.0900000000000001</v>
      </c>
      <c r="V89" s="202">
        <v>0.23</v>
      </c>
      <c r="W89" s="202">
        <v>0.49</v>
      </c>
      <c r="X89" s="202">
        <v>2.98</v>
      </c>
      <c r="Y89" s="202">
        <v>0</v>
      </c>
      <c r="Z89" s="202">
        <v>2.8</v>
      </c>
      <c r="AA89" s="202">
        <v>0.79</v>
      </c>
      <c r="AB89" s="202">
        <v>0</v>
      </c>
      <c r="AC89" s="202">
        <v>0</v>
      </c>
      <c r="AD89" s="202">
        <v>10.220000000000001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17.22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2.2000000000000002</v>
      </c>
      <c r="L90" s="202">
        <v>377.06</v>
      </c>
      <c r="M90" s="202">
        <v>0.5</v>
      </c>
      <c r="N90" s="202">
        <v>1.31</v>
      </c>
      <c r="O90" s="202">
        <v>0</v>
      </c>
      <c r="P90" s="202">
        <v>1.54</v>
      </c>
      <c r="Q90" s="202">
        <v>1.75</v>
      </c>
      <c r="R90" s="202">
        <v>0.23</v>
      </c>
      <c r="S90" s="202">
        <v>0.28999999999999998</v>
      </c>
      <c r="T90" s="202">
        <v>0</v>
      </c>
      <c r="U90" s="202">
        <v>1.0900000000000001</v>
      </c>
      <c r="V90" s="202">
        <v>0.23</v>
      </c>
      <c r="W90" s="202">
        <v>0.49</v>
      </c>
      <c r="X90" s="202">
        <v>1.55</v>
      </c>
      <c r="Y90" s="202">
        <v>0</v>
      </c>
      <c r="Z90" s="202">
        <v>2.8</v>
      </c>
      <c r="AA90" s="202">
        <v>0.79</v>
      </c>
      <c r="AB90" s="202">
        <v>0</v>
      </c>
      <c r="AC90" s="202">
        <v>0</v>
      </c>
      <c r="AD90" s="202">
        <v>10.220000000000001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17.22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2.2000000000000002</v>
      </c>
      <c r="L91" s="202">
        <v>377.06</v>
      </c>
      <c r="M91" s="202">
        <v>0.5</v>
      </c>
      <c r="N91" s="202">
        <v>1.31</v>
      </c>
      <c r="O91" s="202">
        <v>0</v>
      </c>
      <c r="P91" s="202">
        <v>1.54</v>
      </c>
      <c r="Q91" s="202">
        <v>1.75</v>
      </c>
      <c r="R91" s="202">
        <v>3.06</v>
      </c>
      <c r="S91" s="202">
        <v>3.69</v>
      </c>
      <c r="T91" s="202">
        <v>0</v>
      </c>
      <c r="U91" s="202">
        <v>1.0900000000000001</v>
      </c>
      <c r="V91" s="202">
        <v>0.23</v>
      </c>
      <c r="W91" s="202">
        <v>0.49</v>
      </c>
      <c r="X91" s="202">
        <v>1.55</v>
      </c>
      <c r="Y91" s="202">
        <v>0</v>
      </c>
      <c r="Z91" s="202">
        <v>2.8</v>
      </c>
      <c r="AA91" s="202">
        <v>0.9</v>
      </c>
      <c r="AB91" s="202">
        <v>0</v>
      </c>
      <c r="AC91" s="202">
        <v>0</v>
      </c>
      <c r="AD91" s="202">
        <v>10.220000000000001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17.22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2.2000000000000002</v>
      </c>
      <c r="L92" s="202">
        <v>377.06</v>
      </c>
      <c r="M92" s="202">
        <v>0.5</v>
      </c>
      <c r="N92" s="202">
        <v>1.31</v>
      </c>
      <c r="O92" s="202">
        <v>0</v>
      </c>
      <c r="P92" s="202">
        <v>1.54</v>
      </c>
      <c r="Q92" s="202">
        <v>2.52</v>
      </c>
      <c r="R92" s="202">
        <v>3.06</v>
      </c>
      <c r="S92" s="202">
        <v>3.81</v>
      </c>
      <c r="T92" s="202">
        <v>0</v>
      </c>
      <c r="U92" s="202">
        <v>1.0900000000000001</v>
      </c>
      <c r="V92" s="202">
        <v>0.23</v>
      </c>
      <c r="W92" s="202">
        <v>0.49</v>
      </c>
      <c r="X92" s="202">
        <v>1.55</v>
      </c>
      <c r="Y92" s="202">
        <v>0</v>
      </c>
      <c r="Z92" s="202">
        <v>2.8</v>
      </c>
      <c r="AA92" s="202">
        <v>0.9</v>
      </c>
      <c r="AB92" s="202">
        <v>0</v>
      </c>
      <c r="AC92" s="202">
        <v>0</v>
      </c>
      <c r="AD92" s="202">
        <v>9.66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17.22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2.2000000000000002</v>
      </c>
      <c r="L93" s="202">
        <v>377.06</v>
      </c>
      <c r="M93" s="202">
        <v>0.5</v>
      </c>
      <c r="N93" s="202">
        <v>1.31</v>
      </c>
      <c r="O93" s="202">
        <v>0</v>
      </c>
      <c r="P93" s="202">
        <v>1.54</v>
      </c>
      <c r="Q93" s="202">
        <v>3.02</v>
      </c>
      <c r="R93" s="202">
        <v>3.06</v>
      </c>
      <c r="S93" s="202">
        <v>3.81</v>
      </c>
      <c r="T93" s="202">
        <v>0</v>
      </c>
      <c r="U93" s="202">
        <v>1.0900000000000001</v>
      </c>
      <c r="V93" s="202">
        <v>0.23</v>
      </c>
      <c r="W93" s="202">
        <v>0.49</v>
      </c>
      <c r="X93" s="202">
        <v>1.55</v>
      </c>
      <c r="Y93" s="202">
        <v>0</v>
      </c>
      <c r="Z93" s="202">
        <v>2.8</v>
      </c>
      <c r="AA93" s="202">
        <v>0.9</v>
      </c>
      <c r="AB93" s="202">
        <v>0</v>
      </c>
      <c r="AC93" s="202">
        <v>0</v>
      </c>
      <c r="AD93" s="202">
        <v>9.66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17.22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2.2000000000000002</v>
      </c>
      <c r="L94" s="202">
        <v>377.06</v>
      </c>
      <c r="M94" s="202">
        <v>0.5</v>
      </c>
      <c r="N94" s="202">
        <v>1.31</v>
      </c>
      <c r="O94" s="202">
        <v>0</v>
      </c>
      <c r="P94" s="202">
        <v>1.54</v>
      </c>
      <c r="Q94" s="202">
        <v>3.5</v>
      </c>
      <c r="R94" s="202">
        <v>3.06</v>
      </c>
      <c r="S94" s="202">
        <v>3.81</v>
      </c>
      <c r="T94" s="202">
        <v>0</v>
      </c>
      <c r="U94" s="202">
        <v>1.0900000000000001</v>
      </c>
      <c r="V94" s="202">
        <v>0.23</v>
      </c>
      <c r="W94" s="202">
        <v>0.49</v>
      </c>
      <c r="X94" s="202">
        <v>1.55</v>
      </c>
      <c r="Y94" s="202">
        <v>0</v>
      </c>
      <c r="Z94" s="202">
        <v>2.8</v>
      </c>
      <c r="AA94" s="202">
        <v>0.9</v>
      </c>
      <c r="AB94" s="202">
        <v>0</v>
      </c>
      <c r="AC94" s="202">
        <v>0</v>
      </c>
      <c r="AD94" s="202">
        <v>9.66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17.22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2.2000000000000002</v>
      </c>
      <c r="L95" s="202">
        <v>377.06</v>
      </c>
      <c r="M95" s="202">
        <v>0.5</v>
      </c>
      <c r="N95" s="202">
        <v>1.31</v>
      </c>
      <c r="O95" s="202">
        <v>0</v>
      </c>
      <c r="P95" s="202">
        <v>1.54</v>
      </c>
      <c r="Q95" s="202">
        <v>3.5</v>
      </c>
      <c r="R95" s="202">
        <v>3.06</v>
      </c>
      <c r="S95" s="202">
        <v>3.81</v>
      </c>
      <c r="T95" s="202">
        <v>0</v>
      </c>
      <c r="U95" s="202">
        <v>1.0900000000000001</v>
      </c>
      <c r="V95" s="202">
        <v>3.45</v>
      </c>
      <c r="W95" s="202">
        <v>0.49</v>
      </c>
      <c r="X95" s="202">
        <v>1.55</v>
      </c>
      <c r="Y95" s="202">
        <v>0</v>
      </c>
      <c r="Z95" s="202">
        <v>58.67</v>
      </c>
      <c r="AA95" s="202">
        <v>12.1</v>
      </c>
      <c r="AB95" s="202">
        <v>0</v>
      </c>
      <c r="AC95" s="202">
        <v>0</v>
      </c>
      <c r="AD95" s="202">
        <v>9.66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17.22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2.2000000000000002</v>
      </c>
      <c r="L96" s="202">
        <v>377.06</v>
      </c>
      <c r="M96" s="202">
        <v>0.5</v>
      </c>
      <c r="N96" s="202">
        <v>1.31</v>
      </c>
      <c r="O96" s="202">
        <v>0</v>
      </c>
      <c r="P96" s="202">
        <v>1.54</v>
      </c>
      <c r="Q96" s="202">
        <v>3.5</v>
      </c>
      <c r="R96" s="202">
        <v>3.06</v>
      </c>
      <c r="S96" s="202">
        <v>3.81</v>
      </c>
      <c r="T96" s="202">
        <v>0</v>
      </c>
      <c r="U96" s="202">
        <v>1.0900000000000001</v>
      </c>
      <c r="V96" s="202">
        <v>3.45</v>
      </c>
      <c r="W96" s="202">
        <v>0.49</v>
      </c>
      <c r="X96" s="202">
        <v>1.55</v>
      </c>
      <c r="Y96" s="202">
        <v>0</v>
      </c>
      <c r="Z96" s="202">
        <v>58.67</v>
      </c>
      <c r="AA96" s="202">
        <v>12.1</v>
      </c>
      <c r="AB96" s="202">
        <v>0</v>
      </c>
      <c r="AC96" s="202">
        <v>0</v>
      </c>
      <c r="AD96" s="202">
        <v>9.66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17.22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2.2000000000000002</v>
      </c>
      <c r="L97" s="202">
        <v>377.06</v>
      </c>
      <c r="M97" s="202">
        <v>0.5</v>
      </c>
      <c r="N97" s="202">
        <v>1.31</v>
      </c>
      <c r="O97" s="202">
        <v>0</v>
      </c>
      <c r="P97" s="202">
        <v>1.54</v>
      </c>
      <c r="Q97" s="202">
        <v>3.5</v>
      </c>
      <c r="R97" s="202">
        <v>3.06</v>
      </c>
      <c r="S97" s="202">
        <v>3.81</v>
      </c>
      <c r="T97" s="202">
        <v>0</v>
      </c>
      <c r="U97" s="202">
        <v>1.0900000000000001</v>
      </c>
      <c r="V97" s="202">
        <v>3.45</v>
      </c>
      <c r="W97" s="202">
        <v>0.49</v>
      </c>
      <c r="X97" s="202">
        <v>1.55</v>
      </c>
      <c r="Y97" s="202">
        <v>0</v>
      </c>
      <c r="Z97" s="202">
        <v>58.67</v>
      </c>
      <c r="AA97" s="202">
        <v>12.1</v>
      </c>
      <c r="AB97" s="202">
        <v>0</v>
      </c>
      <c r="AC97" s="202">
        <v>0</v>
      </c>
      <c r="AD97" s="202">
        <v>9.66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17.22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2.2000000000000002</v>
      </c>
      <c r="L98" s="202">
        <v>377.06</v>
      </c>
      <c r="M98" s="202">
        <v>0.5</v>
      </c>
      <c r="N98" s="202">
        <v>1.31</v>
      </c>
      <c r="O98" s="202">
        <v>0</v>
      </c>
      <c r="P98" s="202">
        <v>1.54</v>
      </c>
      <c r="Q98" s="202">
        <v>3.5</v>
      </c>
      <c r="R98" s="202">
        <v>3.06</v>
      </c>
      <c r="S98" s="202">
        <v>3.81</v>
      </c>
      <c r="T98" s="202">
        <v>0</v>
      </c>
      <c r="U98" s="202">
        <v>1.0900000000000001</v>
      </c>
      <c r="V98" s="202">
        <v>3.45</v>
      </c>
      <c r="W98" s="202">
        <v>0.49</v>
      </c>
      <c r="X98" s="202">
        <v>1.55</v>
      </c>
      <c r="Y98" s="202">
        <v>0</v>
      </c>
      <c r="Z98" s="202">
        <v>58.67</v>
      </c>
      <c r="AA98" s="202">
        <v>12.1</v>
      </c>
      <c r="AB98" s="202">
        <v>0</v>
      </c>
      <c r="AC98" s="202">
        <v>0</v>
      </c>
      <c r="AD98" s="202">
        <v>9.66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17.22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0.51635999999999982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4.6694999999999917E-2</v>
      </c>
      <c r="L99">
        <f t="shared" si="0"/>
        <v>6.5697024999999964</v>
      </c>
      <c r="M99">
        <f t="shared" si="0"/>
        <v>1.964999999999999E-2</v>
      </c>
      <c r="N99">
        <f t="shared" si="0"/>
        <v>3.1440000000000037E-2</v>
      </c>
      <c r="O99">
        <f t="shared" si="0"/>
        <v>0</v>
      </c>
      <c r="P99">
        <f t="shared" si="0"/>
        <v>3.6502499999999986E-2</v>
      </c>
      <c r="Q99">
        <f t="shared" si="0"/>
        <v>6.013999999999995E-2</v>
      </c>
      <c r="R99">
        <f t="shared" si="0"/>
        <v>5.7857499999999971E-2</v>
      </c>
      <c r="S99">
        <f t="shared" si="0"/>
        <v>7.1995000000000017E-2</v>
      </c>
      <c r="T99">
        <f t="shared" si="0"/>
        <v>0</v>
      </c>
      <c r="U99">
        <f t="shared" si="0"/>
        <v>2.6080000000000055E-2</v>
      </c>
      <c r="V99">
        <f t="shared" si="0"/>
        <v>5.2834999999999889E-2</v>
      </c>
      <c r="W99">
        <f t="shared" si="0"/>
        <v>7.4249999999999902E-4</v>
      </c>
      <c r="X99">
        <f t="shared" si="0"/>
        <v>3.1625000000000014E-2</v>
      </c>
      <c r="Y99">
        <f t="shared" si="0"/>
        <v>0</v>
      </c>
      <c r="Z99">
        <f t="shared" si="0"/>
        <v>0.91390000000000182</v>
      </c>
      <c r="AA99">
        <f t="shared" si="0"/>
        <v>0.32885750000000025</v>
      </c>
      <c r="AB99">
        <f t="shared" si="0"/>
        <v>0</v>
      </c>
      <c r="AC99">
        <f t="shared" si="0"/>
        <v>0</v>
      </c>
      <c r="AD99">
        <f t="shared" si="0"/>
        <v>0.25156000000000006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0.30201500000000037</v>
      </c>
      <c r="AL99">
        <f t="shared" si="0"/>
        <v>0</v>
      </c>
      <c r="AM99">
        <f t="shared" si="0"/>
        <v>5.5467500000000003E-2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-10.847</v>
      </c>
      <c r="D5" s="83">
        <v>0</v>
      </c>
      <c r="E5" s="83">
        <v>0</v>
      </c>
      <c r="F5" s="83">
        <v>0</v>
      </c>
      <c r="G5" s="83">
        <v>-10.847</v>
      </c>
      <c r="H5" s="77"/>
      <c r="I5" s="32">
        <v>3</v>
      </c>
      <c r="J5" s="83">
        <v>10.847</v>
      </c>
      <c r="K5" s="83">
        <v>0</v>
      </c>
      <c r="L5" s="83">
        <v>0</v>
      </c>
      <c r="M5" s="83">
        <v>9.1530000000000005</v>
      </c>
      <c r="N5" s="83">
        <v>20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-9.1530000000000005</v>
      </c>
      <c r="AG5" s="83">
        <v>0</v>
      </c>
      <c r="AH5" s="83">
        <v>0</v>
      </c>
      <c r="AI5" s="83">
        <v>-9.1530000000000005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10.847</v>
      </c>
      <c r="AV5" s="84">
        <f t="shared" si="0"/>
        <v>0</v>
      </c>
      <c r="AW5" s="84">
        <f t="shared" si="0"/>
        <v>0</v>
      </c>
      <c r="AX5" s="84">
        <f t="shared" si="0"/>
        <v>9.1530000000000005</v>
      </c>
      <c r="AY5" s="84">
        <f t="shared" si="14"/>
        <v>-20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108.47</v>
      </c>
      <c r="CF5" s="81">
        <f t="shared" si="5"/>
        <v>0</v>
      </c>
      <c r="CG5" s="81">
        <f t="shared" si="5"/>
        <v>0</v>
      </c>
      <c r="CH5" s="81">
        <f t="shared" si="5"/>
        <v>91.53</v>
      </c>
      <c r="CI5" s="81">
        <f t="shared" si="24"/>
        <v>200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10.847</v>
      </c>
      <c r="DG5" s="82">
        <f t="shared" si="32"/>
        <v>-20</v>
      </c>
      <c r="DH5" s="82">
        <f t="shared" si="33"/>
        <v>0</v>
      </c>
      <c r="DI5" s="82">
        <f t="shared" si="34"/>
        <v>0</v>
      </c>
      <c r="DJ5" s="82">
        <f t="shared" si="35"/>
        <v>9.1530000000000005</v>
      </c>
      <c r="DK5" s="85">
        <f t="shared" si="9"/>
        <v>0</v>
      </c>
    </row>
    <row r="6" spans="1:115" ht="15.75" thickBot="1">
      <c r="A6" s="77"/>
      <c r="B6" s="32">
        <v>4</v>
      </c>
      <c r="C6" s="83">
        <v>-16.27</v>
      </c>
      <c r="D6" s="83">
        <v>0</v>
      </c>
      <c r="E6" s="83">
        <v>0</v>
      </c>
      <c r="F6" s="83">
        <v>0</v>
      </c>
      <c r="G6" s="83">
        <v>-16.27</v>
      </c>
      <c r="H6" s="77"/>
      <c r="I6" s="32">
        <v>4</v>
      </c>
      <c r="J6" s="83">
        <v>16.27</v>
      </c>
      <c r="K6" s="83">
        <v>0</v>
      </c>
      <c r="L6" s="83">
        <v>0</v>
      </c>
      <c r="M6" s="83">
        <v>13.73</v>
      </c>
      <c r="N6" s="83">
        <v>30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-13.73</v>
      </c>
      <c r="AG6" s="83">
        <v>0</v>
      </c>
      <c r="AH6" s="83">
        <v>0</v>
      </c>
      <c r="AI6" s="83">
        <v>-13.73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16.27</v>
      </c>
      <c r="AV6" s="84">
        <f t="shared" si="0"/>
        <v>0</v>
      </c>
      <c r="AW6" s="84">
        <f t="shared" si="0"/>
        <v>0</v>
      </c>
      <c r="AX6" s="84">
        <f t="shared" si="0"/>
        <v>13.73</v>
      </c>
      <c r="AY6" s="84">
        <f t="shared" si="14"/>
        <v>-30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162.69999999999999</v>
      </c>
      <c r="CF6" s="81">
        <f t="shared" si="5"/>
        <v>0</v>
      </c>
      <c r="CG6" s="81">
        <f t="shared" si="5"/>
        <v>0</v>
      </c>
      <c r="CH6" s="81">
        <f t="shared" si="5"/>
        <v>137.30000000000001</v>
      </c>
      <c r="CI6" s="81">
        <f t="shared" si="24"/>
        <v>300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16.27</v>
      </c>
      <c r="DG6" s="82">
        <f t="shared" si="32"/>
        <v>-30</v>
      </c>
      <c r="DH6" s="82">
        <f t="shared" si="33"/>
        <v>0</v>
      </c>
      <c r="DI6" s="82">
        <f t="shared" si="34"/>
        <v>0</v>
      </c>
      <c r="DJ6" s="82">
        <f t="shared" si="35"/>
        <v>13.73</v>
      </c>
      <c r="DK6" s="85">
        <f t="shared" si="9"/>
        <v>0</v>
      </c>
    </row>
    <row r="7" spans="1:115" ht="15.75" thickBot="1">
      <c r="A7" s="77"/>
      <c r="B7" s="32">
        <v>5</v>
      </c>
      <c r="C7" s="83">
        <v>-18.981000000000002</v>
      </c>
      <c r="D7" s="83">
        <v>0</v>
      </c>
      <c r="E7" s="83">
        <v>0</v>
      </c>
      <c r="F7" s="83">
        <v>0</v>
      </c>
      <c r="G7" s="83">
        <v>-18.981000000000002</v>
      </c>
      <c r="H7" s="77"/>
      <c r="I7" s="32">
        <v>5</v>
      </c>
      <c r="J7" s="83">
        <v>18.981000000000002</v>
      </c>
      <c r="K7" s="83">
        <v>0</v>
      </c>
      <c r="L7" s="83">
        <v>0</v>
      </c>
      <c r="M7" s="83">
        <v>16.018999999999998</v>
      </c>
      <c r="N7" s="83">
        <v>35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-16.018999999999998</v>
      </c>
      <c r="AG7" s="83">
        <v>0</v>
      </c>
      <c r="AH7" s="83">
        <v>0</v>
      </c>
      <c r="AI7" s="83">
        <v>-16.018999999999998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18.981000000000002</v>
      </c>
      <c r="AV7" s="84">
        <f t="shared" si="0"/>
        <v>0</v>
      </c>
      <c r="AW7" s="84">
        <f t="shared" si="0"/>
        <v>0</v>
      </c>
      <c r="AX7" s="84">
        <f t="shared" si="0"/>
        <v>16.018999999999998</v>
      </c>
      <c r="AY7" s="84">
        <f t="shared" si="14"/>
        <v>-35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189.81</v>
      </c>
      <c r="CF7" s="81">
        <f t="shared" si="5"/>
        <v>0</v>
      </c>
      <c r="CG7" s="81">
        <f t="shared" si="5"/>
        <v>0</v>
      </c>
      <c r="CH7" s="81">
        <f t="shared" si="5"/>
        <v>160.19</v>
      </c>
      <c r="CI7" s="81">
        <f t="shared" si="24"/>
        <v>350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18.981000000000002</v>
      </c>
      <c r="DG7" s="82">
        <f t="shared" si="32"/>
        <v>-35</v>
      </c>
      <c r="DH7" s="82">
        <f t="shared" si="33"/>
        <v>0</v>
      </c>
      <c r="DI7" s="82">
        <f t="shared" si="34"/>
        <v>0</v>
      </c>
      <c r="DJ7" s="82">
        <f t="shared" si="35"/>
        <v>16.018999999999998</v>
      </c>
      <c r="DK7" s="85">
        <f t="shared" si="9"/>
        <v>0</v>
      </c>
    </row>
    <row r="8" spans="1:115" ht="15.75" thickBot="1">
      <c r="A8" s="77"/>
      <c r="B8" s="32">
        <v>6</v>
      </c>
      <c r="C8" s="83">
        <v>-21.693000000000001</v>
      </c>
      <c r="D8" s="83">
        <v>0</v>
      </c>
      <c r="E8" s="83">
        <v>0</v>
      </c>
      <c r="F8" s="83">
        <v>0</v>
      </c>
      <c r="G8" s="83">
        <v>-21.693000000000001</v>
      </c>
      <c r="H8" s="77"/>
      <c r="I8" s="32">
        <v>6</v>
      </c>
      <c r="J8" s="83">
        <v>21.693000000000001</v>
      </c>
      <c r="K8" s="83">
        <v>0</v>
      </c>
      <c r="L8" s="83">
        <v>0</v>
      </c>
      <c r="M8" s="83">
        <v>18.306999999999999</v>
      </c>
      <c r="N8" s="83">
        <v>40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-18.306999999999999</v>
      </c>
      <c r="AG8" s="83">
        <v>0</v>
      </c>
      <c r="AH8" s="83">
        <v>0</v>
      </c>
      <c r="AI8" s="83">
        <v>-18.306999999999999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21.693000000000001</v>
      </c>
      <c r="AV8" s="84">
        <f t="shared" si="0"/>
        <v>0</v>
      </c>
      <c r="AW8" s="84">
        <f t="shared" si="0"/>
        <v>0</v>
      </c>
      <c r="AX8" s="84">
        <f t="shared" si="0"/>
        <v>18.306999999999999</v>
      </c>
      <c r="AY8" s="84">
        <f t="shared" si="14"/>
        <v>-40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216.93</v>
      </c>
      <c r="CF8" s="81">
        <f t="shared" si="5"/>
        <v>0</v>
      </c>
      <c r="CG8" s="81">
        <f t="shared" si="5"/>
        <v>0</v>
      </c>
      <c r="CH8" s="81">
        <f t="shared" si="5"/>
        <v>183.07</v>
      </c>
      <c r="CI8" s="81">
        <f t="shared" si="24"/>
        <v>400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21.693000000000001</v>
      </c>
      <c r="DG8" s="82">
        <f t="shared" si="32"/>
        <v>-40</v>
      </c>
      <c r="DH8" s="82">
        <f t="shared" si="33"/>
        <v>0</v>
      </c>
      <c r="DI8" s="82">
        <f t="shared" si="34"/>
        <v>0</v>
      </c>
      <c r="DJ8" s="82">
        <f t="shared" si="35"/>
        <v>18.306999999999999</v>
      </c>
      <c r="DK8" s="85">
        <f t="shared" si="9"/>
        <v>0</v>
      </c>
    </row>
    <row r="9" spans="1:115" ht="15.75" thickBot="1">
      <c r="A9" s="77"/>
      <c r="B9" s="32">
        <v>7</v>
      </c>
      <c r="C9" s="83">
        <v>-18.981000000000002</v>
      </c>
      <c r="D9" s="83">
        <v>0</v>
      </c>
      <c r="E9" s="83">
        <v>0</v>
      </c>
      <c r="F9" s="83">
        <v>0</v>
      </c>
      <c r="G9" s="83">
        <v>-18.981000000000002</v>
      </c>
      <c r="H9" s="77"/>
      <c r="I9" s="32">
        <v>7</v>
      </c>
      <c r="J9" s="83">
        <v>18.981000000000002</v>
      </c>
      <c r="K9" s="83">
        <v>0</v>
      </c>
      <c r="L9" s="83">
        <v>0</v>
      </c>
      <c r="M9" s="83">
        <v>16.018999999999998</v>
      </c>
      <c r="N9" s="83">
        <v>35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-16.018999999999998</v>
      </c>
      <c r="AG9" s="83">
        <v>0</v>
      </c>
      <c r="AH9" s="83">
        <v>0</v>
      </c>
      <c r="AI9" s="83">
        <v>-16.018999999999998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18.981000000000002</v>
      </c>
      <c r="AV9" s="84">
        <f t="shared" si="0"/>
        <v>0</v>
      </c>
      <c r="AW9" s="84">
        <f t="shared" si="0"/>
        <v>0</v>
      </c>
      <c r="AX9" s="84">
        <f t="shared" si="0"/>
        <v>16.018999999999998</v>
      </c>
      <c r="AY9" s="84">
        <f t="shared" si="14"/>
        <v>-35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189.81</v>
      </c>
      <c r="CF9" s="81">
        <f t="shared" si="5"/>
        <v>0</v>
      </c>
      <c r="CG9" s="81">
        <f t="shared" si="5"/>
        <v>0</v>
      </c>
      <c r="CH9" s="81">
        <f t="shared" si="5"/>
        <v>160.19</v>
      </c>
      <c r="CI9" s="81">
        <f t="shared" si="24"/>
        <v>350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18.981000000000002</v>
      </c>
      <c r="DG9" s="82">
        <f t="shared" si="32"/>
        <v>-35</v>
      </c>
      <c r="DH9" s="82">
        <f t="shared" si="33"/>
        <v>0</v>
      </c>
      <c r="DI9" s="82">
        <f t="shared" si="34"/>
        <v>0</v>
      </c>
      <c r="DJ9" s="82">
        <f t="shared" si="35"/>
        <v>16.018999999999998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-21.693000000000001</v>
      </c>
      <c r="D10" s="83">
        <v>0</v>
      </c>
      <c r="E10" s="83">
        <v>0</v>
      </c>
      <c r="F10" s="83">
        <v>0</v>
      </c>
      <c r="G10" s="83">
        <v>-21.693000000000001</v>
      </c>
      <c r="H10" s="77"/>
      <c r="I10" s="32">
        <v>8</v>
      </c>
      <c r="J10" s="83">
        <v>21.693000000000001</v>
      </c>
      <c r="K10" s="83">
        <v>0</v>
      </c>
      <c r="L10" s="83">
        <v>0</v>
      </c>
      <c r="M10" s="83">
        <v>18.306999999999999</v>
      </c>
      <c r="N10" s="83">
        <v>40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-18.306999999999999</v>
      </c>
      <c r="AG10" s="83">
        <v>0</v>
      </c>
      <c r="AH10" s="83">
        <v>0</v>
      </c>
      <c r="AI10" s="83">
        <v>-18.306999999999999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21.693000000000001</v>
      </c>
      <c r="AV10" s="84">
        <f t="shared" si="0"/>
        <v>0</v>
      </c>
      <c r="AW10" s="84">
        <f t="shared" si="0"/>
        <v>0</v>
      </c>
      <c r="AX10" s="84">
        <f t="shared" si="0"/>
        <v>18.306999999999999</v>
      </c>
      <c r="AY10" s="84">
        <f t="shared" si="14"/>
        <v>-40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216.93</v>
      </c>
      <c r="CF10" s="81">
        <f t="shared" si="5"/>
        <v>0</v>
      </c>
      <c r="CG10" s="81">
        <f t="shared" si="5"/>
        <v>0</v>
      </c>
      <c r="CH10" s="81">
        <f t="shared" si="5"/>
        <v>183.07</v>
      </c>
      <c r="CI10" s="81">
        <f t="shared" si="24"/>
        <v>400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21.693000000000001</v>
      </c>
      <c r="DG10" s="82">
        <f t="shared" si="32"/>
        <v>-40</v>
      </c>
      <c r="DH10" s="82">
        <f t="shared" si="33"/>
        <v>0</v>
      </c>
      <c r="DI10" s="82">
        <f t="shared" si="34"/>
        <v>0</v>
      </c>
      <c r="DJ10" s="82">
        <f t="shared" si="35"/>
        <v>18.306999999999999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-27.116</v>
      </c>
      <c r="D11" s="83">
        <v>0</v>
      </c>
      <c r="E11" s="83">
        <v>0</v>
      </c>
      <c r="F11" s="83">
        <v>0</v>
      </c>
      <c r="G11" s="83">
        <v>-27.116</v>
      </c>
      <c r="H11" s="77"/>
      <c r="I11" s="32">
        <v>9</v>
      </c>
      <c r="J11" s="83">
        <v>27.116</v>
      </c>
      <c r="K11" s="83">
        <v>0</v>
      </c>
      <c r="L11" s="83">
        <v>0</v>
      </c>
      <c r="M11" s="83">
        <v>22.884</v>
      </c>
      <c r="N11" s="83">
        <v>50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-22.884</v>
      </c>
      <c r="AG11" s="83">
        <v>0</v>
      </c>
      <c r="AH11" s="83">
        <v>0</v>
      </c>
      <c r="AI11" s="83">
        <v>-22.884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27.116</v>
      </c>
      <c r="AV11" s="84">
        <f t="shared" si="0"/>
        <v>0</v>
      </c>
      <c r="AW11" s="84">
        <f t="shared" si="0"/>
        <v>0</v>
      </c>
      <c r="AX11" s="84">
        <f t="shared" si="0"/>
        <v>22.884</v>
      </c>
      <c r="AY11" s="84">
        <f t="shared" si="14"/>
        <v>-50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271.15999999999997</v>
      </c>
      <c r="CF11" s="81">
        <f t="shared" si="5"/>
        <v>0</v>
      </c>
      <c r="CG11" s="81">
        <f t="shared" si="5"/>
        <v>0</v>
      </c>
      <c r="CH11" s="81">
        <f t="shared" si="5"/>
        <v>228.84</v>
      </c>
      <c r="CI11" s="81">
        <f t="shared" si="24"/>
        <v>500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27.116</v>
      </c>
      <c r="DG11" s="82">
        <f t="shared" si="32"/>
        <v>-50</v>
      </c>
      <c r="DH11" s="82">
        <f t="shared" si="33"/>
        <v>0</v>
      </c>
      <c r="DI11" s="82">
        <f t="shared" si="34"/>
        <v>0</v>
      </c>
      <c r="DJ11" s="82">
        <f t="shared" si="35"/>
        <v>22.884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-29.827999999999999</v>
      </c>
      <c r="D12" s="83">
        <v>0</v>
      </c>
      <c r="E12" s="83">
        <v>0</v>
      </c>
      <c r="F12" s="83">
        <v>0</v>
      </c>
      <c r="G12" s="83">
        <v>-29.827999999999999</v>
      </c>
      <c r="H12" s="77"/>
      <c r="I12" s="32">
        <v>10</v>
      </c>
      <c r="J12" s="83">
        <v>29.827999999999999</v>
      </c>
      <c r="K12" s="83">
        <v>0</v>
      </c>
      <c r="L12" s="83">
        <v>0</v>
      </c>
      <c r="M12" s="83">
        <v>25.172000000000001</v>
      </c>
      <c r="N12" s="83">
        <v>55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-25.172000000000001</v>
      </c>
      <c r="AG12" s="83">
        <v>0</v>
      </c>
      <c r="AH12" s="83">
        <v>0</v>
      </c>
      <c r="AI12" s="83">
        <v>-25.172000000000001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29.827999999999999</v>
      </c>
      <c r="AV12" s="84">
        <f t="shared" si="0"/>
        <v>0</v>
      </c>
      <c r="AW12" s="84">
        <f t="shared" si="0"/>
        <v>0</v>
      </c>
      <c r="AX12" s="84">
        <f t="shared" si="0"/>
        <v>25.172000000000001</v>
      </c>
      <c r="AY12" s="84">
        <f t="shared" si="14"/>
        <v>-55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298.27999999999997</v>
      </c>
      <c r="CF12" s="81">
        <f t="shared" si="5"/>
        <v>0</v>
      </c>
      <c r="CG12" s="81">
        <f t="shared" si="5"/>
        <v>0</v>
      </c>
      <c r="CH12" s="81">
        <f t="shared" si="5"/>
        <v>251.72</v>
      </c>
      <c r="CI12" s="81">
        <f t="shared" si="24"/>
        <v>550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29.827999999999999</v>
      </c>
      <c r="DG12" s="82">
        <f t="shared" si="32"/>
        <v>-55</v>
      </c>
      <c r="DH12" s="82">
        <f t="shared" si="33"/>
        <v>0</v>
      </c>
      <c r="DI12" s="82">
        <f t="shared" si="34"/>
        <v>0</v>
      </c>
      <c r="DJ12" s="82">
        <f t="shared" si="35"/>
        <v>25.172000000000001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-37.963000000000001</v>
      </c>
      <c r="D13" s="83">
        <v>0</v>
      </c>
      <c r="E13" s="83">
        <v>0</v>
      </c>
      <c r="F13" s="83">
        <v>0</v>
      </c>
      <c r="G13" s="83">
        <v>-37.963000000000001</v>
      </c>
      <c r="H13" s="77"/>
      <c r="I13" s="32">
        <v>11</v>
      </c>
      <c r="J13" s="83">
        <v>37.963000000000001</v>
      </c>
      <c r="K13" s="83">
        <v>0</v>
      </c>
      <c r="L13" s="83">
        <v>0</v>
      </c>
      <c r="M13" s="83">
        <v>32.036999999999999</v>
      </c>
      <c r="N13" s="83">
        <v>70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-32.036999999999999</v>
      </c>
      <c r="AG13" s="83">
        <v>0</v>
      </c>
      <c r="AH13" s="83">
        <v>0</v>
      </c>
      <c r="AI13" s="83">
        <v>-32.036999999999999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37.963000000000001</v>
      </c>
      <c r="AV13" s="84">
        <f t="shared" si="0"/>
        <v>0</v>
      </c>
      <c r="AW13" s="84">
        <f t="shared" si="0"/>
        <v>0</v>
      </c>
      <c r="AX13" s="84">
        <f t="shared" si="0"/>
        <v>32.036999999999999</v>
      </c>
      <c r="AY13" s="84">
        <f t="shared" si="14"/>
        <v>-70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379.63</v>
      </c>
      <c r="CF13" s="81">
        <f t="shared" si="5"/>
        <v>0</v>
      </c>
      <c r="CG13" s="81">
        <f t="shared" si="5"/>
        <v>0</v>
      </c>
      <c r="CH13" s="81">
        <f t="shared" si="5"/>
        <v>320.37</v>
      </c>
      <c r="CI13" s="81">
        <f t="shared" si="24"/>
        <v>700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37.963000000000001</v>
      </c>
      <c r="DG13" s="82">
        <f t="shared" si="32"/>
        <v>-70</v>
      </c>
      <c r="DH13" s="82">
        <f t="shared" si="33"/>
        <v>0</v>
      </c>
      <c r="DI13" s="82">
        <f t="shared" si="34"/>
        <v>0</v>
      </c>
      <c r="DJ13" s="82">
        <f t="shared" si="35"/>
        <v>32.036999999999999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-40.673999999999999</v>
      </c>
      <c r="D14" s="83">
        <v>0</v>
      </c>
      <c r="E14" s="83">
        <v>0</v>
      </c>
      <c r="F14" s="83">
        <v>0</v>
      </c>
      <c r="G14" s="83">
        <v>-40.673999999999999</v>
      </c>
      <c r="H14" s="77"/>
      <c r="I14" s="32">
        <v>12</v>
      </c>
      <c r="J14" s="83">
        <v>40.673999999999999</v>
      </c>
      <c r="K14" s="83">
        <v>0</v>
      </c>
      <c r="L14" s="83">
        <v>0</v>
      </c>
      <c r="M14" s="83">
        <v>34.326000000000001</v>
      </c>
      <c r="N14" s="83">
        <v>75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-34.326000000000001</v>
      </c>
      <c r="AG14" s="83">
        <v>0</v>
      </c>
      <c r="AH14" s="83">
        <v>0</v>
      </c>
      <c r="AI14" s="83">
        <v>-34.326000000000001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40.673999999999999</v>
      </c>
      <c r="AV14" s="84">
        <f t="shared" si="0"/>
        <v>0</v>
      </c>
      <c r="AW14" s="84">
        <f t="shared" si="0"/>
        <v>0</v>
      </c>
      <c r="AX14" s="84">
        <f t="shared" si="0"/>
        <v>34.326000000000001</v>
      </c>
      <c r="AY14" s="84">
        <f t="shared" si="14"/>
        <v>-75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406.74</v>
      </c>
      <c r="CF14" s="81">
        <f t="shared" si="5"/>
        <v>0</v>
      </c>
      <c r="CG14" s="81">
        <f t="shared" si="5"/>
        <v>0</v>
      </c>
      <c r="CH14" s="81">
        <f t="shared" si="5"/>
        <v>343.26</v>
      </c>
      <c r="CI14" s="81">
        <f t="shared" si="24"/>
        <v>750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40.673999999999999</v>
      </c>
      <c r="DG14" s="82">
        <f t="shared" si="32"/>
        <v>-75</v>
      </c>
      <c r="DH14" s="82">
        <f t="shared" si="33"/>
        <v>0</v>
      </c>
      <c r="DI14" s="82">
        <f t="shared" si="34"/>
        <v>0</v>
      </c>
      <c r="DJ14" s="82">
        <f t="shared" si="35"/>
        <v>34.326000000000001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-43.386000000000003</v>
      </c>
      <c r="D15" s="83">
        <v>0</v>
      </c>
      <c r="E15" s="83">
        <v>0</v>
      </c>
      <c r="F15" s="83">
        <v>0</v>
      </c>
      <c r="G15" s="83">
        <v>-43.386000000000003</v>
      </c>
      <c r="H15" s="77"/>
      <c r="I15" s="32">
        <v>13</v>
      </c>
      <c r="J15" s="83">
        <v>43.386000000000003</v>
      </c>
      <c r="K15" s="83">
        <v>0</v>
      </c>
      <c r="L15" s="83">
        <v>0</v>
      </c>
      <c r="M15" s="83">
        <v>36.613999999999997</v>
      </c>
      <c r="N15" s="83">
        <v>80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-36.613999999999997</v>
      </c>
      <c r="AG15" s="83">
        <v>0</v>
      </c>
      <c r="AH15" s="83">
        <v>0</v>
      </c>
      <c r="AI15" s="83">
        <v>-36.613999999999997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43.386000000000003</v>
      </c>
      <c r="AV15" s="84">
        <f t="shared" si="0"/>
        <v>0</v>
      </c>
      <c r="AW15" s="84">
        <f t="shared" si="0"/>
        <v>0</v>
      </c>
      <c r="AX15" s="84">
        <f t="shared" si="0"/>
        <v>36.613999999999997</v>
      </c>
      <c r="AY15" s="84">
        <f t="shared" si="14"/>
        <v>-80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433.86</v>
      </c>
      <c r="CF15" s="81">
        <f t="shared" si="5"/>
        <v>0</v>
      </c>
      <c r="CG15" s="81">
        <f t="shared" si="5"/>
        <v>0</v>
      </c>
      <c r="CH15" s="81">
        <f t="shared" si="5"/>
        <v>366.14</v>
      </c>
      <c r="CI15" s="81">
        <f t="shared" si="24"/>
        <v>800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43.386000000000003</v>
      </c>
      <c r="DG15" s="82">
        <f t="shared" si="32"/>
        <v>-80</v>
      </c>
      <c r="DH15" s="82">
        <f t="shared" si="33"/>
        <v>0</v>
      </c>
      <c r="DI15" s="82">
        <f t="shared" si="34"/>
        <v>0</v>
      </c>
      <c r="DJ15" s="82">
        <f t="shared" si="35"/>
        <v>36.613999999999997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-43.386000000000003</v>
      </c>
      <c r="D16" s="83">
        <v>0</v>
      </c>
      <c r="E16" s="83">
        <v>0</v>
      </c>
      <c r="F16" s="83">
        <v>0</v>
      </c>
      <c r="G16" s="83">
        <v>-43.386000000000003</v>
      </c>
      <c r="H16" s="77"/>
      <c r="I16" s="32">
        <v>14</v>
      </c>
      <c r="J16" s="83">
        <v>43.386000000000003</v>
      </c>
      <c r="K16" s="83">
        <v>0</v>
      </c>
      <c r="L16" s="83">
        <v>0</v>
      </c>
      <c r="M16" s="83">
        <v>36.613999999999997</v>
      </c>
      <c r="N16" s="83">
        <v>80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-36.613999999999997</v>
      </c>
      <c r="AG16" s="83">
        <v>0</v>
      </c>
      <c r="AH16" s="83">
        <v>0</v>
      </c>
      <c r="AI16" s="83">
        <v>-36.613999999999997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43.386000000000003</v>
      </c>
      <c r="AV16" s="84">
        <f t="shared" si="0"/>
        <v>0</v>
      </c>
      <c r="AW16" s="84">
        <f t="shared" si="0"/>
        <v>0</v>
      </c>
      <c r="AX16" s="84">
        <f t="shared" si="0"/>
        <v>36.613999999999997</v>
      </c>
      <c r="AY16" s="84">
        <f t="shared" si="14"/>
        <v>-80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433.86</v>
      </c>
      <c r="CF16" s="81">
        <f t="shared" si="5"/>
        <v>0</v>
      </c>
      <c r="CG16" s="81">
        <f t="shared" si="5"/>
        <v>0</v>
      </c>
      <c r="CH16" s="81">
        <f t="shared" si="5"/>
        <v>366.14</v>
      </c>
      <c r="CI16" s="81">
        <f t="shared" si="24"/>
        <v>800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43.386000000000003</v>
      </c>
      <c r="DG16" s="82">
        <f t="shared" si="32"/>
        <v>-80</v>
      </c>
      <c r="DH16" s="82">
        <f t="shared" si="33"/>
        <v>0</v>
      </c>
      <c r="DI16" s="82">
        <f t="shared" si="34"/>
        <v>0</v>
      </c>
      <c r="DJ16" s="82">
        <f t="shared" si="35"/>
        <v>36.613999999999997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-46.097999999999999</v>
      </c>
      <c r="D17" s="83">
        <v>0</v>
      </c>
      <c r="E17" s="83">
        <v>0</v>
      </c>
      <c r="F17" s="83">
        <v>0</v>
      </c>
      <c r="G17" s="83">
        <v>-46.097999999999999</v>
      </c>
      <c r="H17" s="77"/>
      <c r="I17" s="32">
        <v>15</v>
      </c>
      <c r="J17" s="83">
        <v>46.097999999999999</v>
      </c>
      <c r="K17" s="83">
        <v>0</v>
      </c>
      <c r="L17" s="83">
        <v>0</v>
      </c>
      <c r="M17" s="83">
        <v>38.902000000000001</v>
      </c>
      <c r="N17" s="83">
        <v>85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-38.902000000000001</v>
      </c>
      <c r="AG17" s="83">
        <v>0</v>
      </c>
      <c r="AH17" s="83">
        <v>0</v>
      </c>
      <c r="AI17" s="83">
        <v>-38.902000000000001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46.097999999999999</v>
      </c>
      <c r="AV17" s="84">
        <f t="shared" si="0"/>
        <v>0</v>
      </c>
      <c r="AW17" s="84">
        <f t="shared" si="0"/>
        <v>0</v>
      </c>
      <c r="AX17" s="84">
        <f t="shared" si="0"/>
        <v>38.902000000000001</v>
      </c>
      <c r="AY17" s="84">
        <f t="shared" si="14"/>
        <v>-85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460.98</v>
      </c>
      <c r="CF17" s="81">
        <f t="shared" si="5"/>
        <v>0</v>
      </c>
      <c r="CG17" s="81">
        <f t="shared" si="5"/>
        <v>0</v>
      </c>
      <c r="CH17" s="81">
        <f t="shared" si="5"/>
        <v>389.02</v>
      </c>
      <c r="CI17" s="81">
        <f t="shared" si="24"/>
        <v>850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46.097999999999999</v>
      </c>
      <c r="DG17" s="82">
        <f t="shared" si="32"/>
        <v>-85</v>
      </c>
      <c r="DH17" s="82">
        <f t="shared" si="33"/>
        <v>0</v>
      </c>
      <c r="DI17" s="82">
        <f t="shared" si="34"/>
        <v>0</v>
      </c>
      <c r="DJ17" s="82">
        <f t="shared" si="35"/>
        <v>38.902000000000001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-46.097999999999999</v>
      </c>
      <c r="D18" s="83">
        <v>0</v>
      </c>
      <c r="E18" s="83">
        <v>0</v>
      </c>
      <c r="F18" s="83">
        <v>0</v>
      </c>
      <c r="G18" s="83">
        <v>-46.097999999999999</v>
      </c>
      <c r="H18" s="77"/>
      <c r="I18" s="32">
        <v>16</v>
      </c>
      <c r="J18" s="83">
        <v>46.097999999999999</v>
      </c>
      <c r="K18" s="83">
        <v>0</v>
      </c>
      <c r="L18" s="83">
        <v>0</v>
      </c>
      <c r="M18" s="83">
        <v>38.902000000000001</v>
      </c>
      <c r="N18" s="83">
        <v>85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-38.902000000000001</v>
      </c>
      <c r="AG18" s="83">
        <v>0</v>
      </c>
      <c r="AH18" s="83">
        <v>0</v>
      </c>
      <c r="AI18" s="83">
        <v>-38.902000000000001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46.097999999999999</v>
      </c>
      <c r="AV18" s="84">
        <f t="shared" si="0"/>
        <v>0</v>
      </c>
      <c r="AW18" s="84">
        <f t="shared" si="0"/>
        <v>0</v>
      </c>
      <c r="AX18" s="84">
        <f t="shared" si="0"/>
        <v>38.902000000000001</v>
      </c>
      <c r="AY18" s="84">
        <f t="shared" si="14"/>
        <v>-85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460.98</v>
      </c>
      <c r="CF18" s="81">
        <f t="shared" si="5"/>
        <v>0</v>
      </c>
      <c r="CG18" s="81">
        <f t="shared" si="5"/>
        <v>0</v>
      </c>
      <c r="CH18" s="81">
        <f t="shared" si="5"/>
        <v>389.02</v>
      </c>
      <c r="CI18" s="81">
        <f t="shared" si="24"/>
        <v>850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46.097999999999999</v>
      </c>
      <c r="DG18" s="82">
        <f t="shared" si="32"/>
        <v>-85</v>
      </c>
      <c r="DH18" s="82">
        <f t="shared" si="33"/>
        <v>0</v>
      </c>
      <c r="DI18" s="82">
        <f t="shared" si="34"/>
        <v>0</v>
      </c>
      <c r="DJ18" s="82">
        <f t="shared" si="35"/>
        <v>38.902000000000001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-43.386000000000003</v>
      </c>
      <c r="D19" s="83">
        <v>0</v>
      </c>
      <c r="E19" s="83">
        <v>0</v>
      </c>
      <c r="F19" s="83">
        <v>0</v>
      </c>
      <c r="G19" s="83">
        <v>-43.386000000000003</v>
      </c>
      <c r="H19" s="77"/>
      <c r="I19" s="32">
        <v>17</v>
      </c>
      <c r="J19" s="83">
        <v>43.386000000000003</v>
      </c>
      <c r="K19" s="83">
        <v>0</v>
      </c>
      <c r="L19" s="83">
        <v>0</v>
      </c>
      <c r="M19" s="83">
        <v>36.613999999999997</v>
      </c>
      <c r="N19" s="83">
        <v>80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-36.613999999999997</v>
      </c>
      <c r="AG19" s="83">
        <v>0</v>
      </c>
      <c r="AH19" s="83">
        <v>0</v>
      </c>
      <c r="AI19" s="83">
        <v>-36.613999999999997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43.386000000000003</v>
      </c>
      <c r="AV19" s="84">
        <f t="shared" si="13"/>
        <v>0</v>
      </c>
      <c r="AW19" s="84">
        <f t="shared" si="13"/>
        <v>0</v>
      </c>
      <c r="AX19" s="84">
        <f t="shared" si="13"/>
        <v>36.613999999999997</v>
      </c>
      <c r="AY19" s="84">
        <f t="shared" si="14"/>
        <v>-80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433.86</v>
      </c>
      <c r="CF19" s="81">
        <f t="shared" si="5"/>
        <v>0</v>
      </c>
      <c r="CG19" s="81">
        <f t="shared" si="5"/>
        <v>0</v>
      </c>
      <c r="CH19" s="81">
        <f t="shared" si="5"/>
        <v>366.14</v>
      </c>
      <c r="CI19" s="81">
        <f t="shared" si="24"/>
        <v>800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43.386000000000003</v>
      </c>
      <c r="DG19" s="82">
        <f t="shared" si="32"/>
        <v>-80</v>
      </c>
      <c r="DH19" s="82">
        <f t="shared" si="33"/>
        <v>0</v>
      </c>
      <c r="DI19" s="82">
        <f t="shared" si="34"/>
        <v>0</v>
      </c>
      <c r="DJ19" s="82">
        <f t="shared" si="35"/>
        <v>36.613999999999997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-40.673999999999999</v>
      </c>
      <c r="D20" s="83">
        <v>0</v>
      </c>
      <c r="E20" s="83">
        <v>0</v>
      </c>
      <c r="F20" s="83">
        <v>0</v>
      </c>
      <c r="G20" s="83">
        <v>-40.673999999999999</v>
      </c>
      <c r="H20" s="77"/>
      <c r="I20" s="32">
        <v>18</v>
      </c>
      <c r="J20" s="83">
        <v>40.673999999999999</v>
      </c>
      <c r="K20" s="83">
        <v>0</v>
      </c>
      <c r="L20" s="83">
        <v>0</v>
      </c>
      <c r="M20" s="83">
        <v>34.326000000000001</v>
      </c>
      <c r="N20" s="83">
        <v>75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-34.326000000000001</v>
      </c>
      <c r="AG20" s="83">
        <v>0</v>
      </c>
      <c r="AH20" s="83">
        <v>0</v>
      </c>
      <c r="AI20" s="83">
        <v>-34.326000000000001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40.673999999999999</v>
      </c>
      <c r="AV20" s="84">
        <f t="shared" si="13"/>
        <v>0</v>
      </c>
      <c r="AW20" s="84">
        <f t="shared" si="13"/>
        <v>0</v>
      </c>
      <c r="AX20" s="84">
        <f t="shared" si="13"/>
        <v>34.326000000000001</v>
      </c>
      <c r="AY20" s="84">
        <f t="shared" si="14"/>
        <v>-75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406.74</v>
      </c>
      <c r="CF20" s="81">
        <f t="shared" si="5"/>
        <v>0</v>
      </c>
      <c r="CG20" s="81">
        <f t="shared" si="5"/>
        <v>0</v>
      </c>
      <c r="CH20" s="81">
        <f t="shared" si="5"/>
        <v>343.26</v>
      </c>
      <c r="CI20" s="81">
        <f t="shared" si="24"/>
        <v>750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40.673999999999999</v>
      </c>
      <c r="DG20" s="82">
        <f t="shared" si="32"/>
        <v>-75</v>
      </c>
      <c r="DH20" s="82">
        <f t="shared" si="33"/>
        <v>0</v>
      </c>
      <c r="DI20" s="82">
        <f t="shared" si="34"/>
        <v>0</v>
      </c>
      <c r="DJ20" s="82">
        <f t="shared" si="35"/>
        <v>34.326000000000001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-43.386000000000003</v>
      </c>
      <c r="D21" s="83">
        <v>0</v>
      </c>
      <c r="E21" s="83">
        <v>0</v>
      </c>
      <c r="F21" s="83">
        <v>0</v>
      </c>
      <c r="G21" s="83">
        <v>-43.386000000000003</v>
      </c>
      <c r="H21" s="77"/>
      <c r="I21" s="32">
        <v>19</v>
      </c>
      <c r="J21" s="83">
        <v>43.386000000000003</v>
      </c>
      <c r="K21" s="83">
        <v>0</v>
      </c>
      <c r="L21" s="83">
        <v>0</v>
      </c>
      <c r="M21" s="83">
        <v>36.613999999999997</v>
      </c>
      <c r="N21" s="83">
        <v>80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-36.613999999999997</v>
      </c>
      <c r="AG21" s="83">
        <v>0</v>
      </c>
      <c r="AH21" s="83">
        <v>0</v>
      </c>
      <c r="AI21" s="83">
        <v>-36.613999999999997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43.386000000000003</v>
      </c>
      <c r="AV21" s="84">
        <f t="shared" si="13"/>
        <v>0</v>
      </c>
      <c r="AW21" s="84">
        <f t="shared" si="13"/>
        <v>0</v>
      </c>
      <c r="AX21" s="84">
        <f t="shared" si="13"/>
        <v>36.613999999999997</v>
      </c>
      <c r="AY21" s="84">
        <f t="shared" si="14"/>
        <v>-80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433.86</v>
      </c>
      <c r="CF21" s="81">
        <f t="shared" si="5"/>
        <v>0</v>
      </c>
      <c r="CG21" s="81">
        <f t="shared" si="5"/>
        <v>0</v>
      </c>
      <c r="CH21" s="81">
        <f t="shared" si="5"/>
        <v>366.14</v>
      </c>
      <c r="CI21" s="81">
        <f t="shared" si="24"/>
        <v>800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43.386000000000003</v>
      </c>
      <c r="DG21" s="82">
        <f t="shared" si="32"/>
        <v>-80</v>
      </c>
      <c r="DH21" s="82">
        <f t="shared" si="33"/>
        <v>0</v>
      </c>
      <c r="DI21" s="82">
        <f t="shared" si="34"/>
        <v>0</v>
      </c>
      <c r="DJ21" s="82">
        <f t="shared" si="35"/>
        <v>36.613999999999997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-46.097999999999999</v>
      </c>
      <c r="D22" s="83">
        <v>0</v>
      </c>
      <c r="E22" s="83">
        <v>0</v>
      </c>
      <c r="F22" s="83">
        <v>0</v>
      </c>
      <c r="G22" s="83">
        <v>-46.097999999999999</v>
      </c>
      <c r="H22" s="77"/>
      <c r="I22" s="32">
        <v>20</v>
      </c>
      <c r="J22" s="83">
        <v>46.097999999999999</v>
      </c>
      <c r="K22" s="83">
        <v>0</v>
      </c>
      <c r="L22" s="83">
        <v>0</v>
      </c>
      <c r="M22" s="83">
        <v>38.902000000000001</v>
      </c>
      <c r="N22" s="83">
        <v>85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-38.902000000000001</v>
      </c>
      <c r="AG22" s="83">
        <v>0</v>
      </c>
      <c r="AH22" s="83">
        <v>0</v>
      </c>
      <c r="AI22" s="83">
        <v>-38.902000000000001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46.097999999999999</v>
      </c>
      <c r="AV22" s="84">
        <f t="shared" si="13"/>
        <v>0</v>
      </c>
      <c r="AW22" s="84">
        <f t="shared" si="13"/>
        <v>0</v>
      </c>
      <c r="AX22" s="84">
        <f t="shared" si="13"/>
        <v>38.902000000000001</v>
      </c>
      <c r="AY22" s="84">
        <f t="shared" si="14"/>
        <v>-85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460.98</v>
      </c>
      <c r="CF22" s="81">
        <f t="shared" si="5"/>
        <v>0</v>
      </c>
      <c r="CG22" s="81">
        <f t="shared" si="5"/>
        <v>0</v>
      </c>
      <c r="CH22" s="81">
        <f t="shared" si="5"/>
        <v>389.02</v>
      </c>
      <c r="CI22" s="81">
        <f t="shared" si="24"/>
        <v>850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46.097999999999999</v>
      </c>
      <c r="DG22" s="82">
        <f t="shared" si="32"/>
        <v>-85</v>
      </c>
      <c r="DH22" s="82">
        <f t="shared" si="33"/>
        <v>0</v>
      </c>
      <c r="DI22" s="82">
        <f t="shared" si="34"/>
        <v>0</v>
      </c>
      <c r="DJ22" s="82">
        <f t="shared" si="35"/>
        <v>38.902000000000001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-40.673999999999999</v>
      </c>
      <c r="D23" s="83">
        <v>0</v>
      </c>
      <c r="E23" s="83">
        <v>0</v>
      </c>
      <c r="F23" s="83">
        <v>0</v>
      </c>
      <c r="G23" s="83">
        <v>-40.673999999999999</v>
      </c>
      <c r="H23" s="77"/>
      <c r="I23" s="32">
        <v>21</v>
      </c>
      <c r="J23" s="83">
        <v>40.673999999999999</v>
      </c>
      <c r="K23" s="83">
        <v>0</v>
      </c>
      <c r="L23" s="83">
        <v>0</v>
      </c>
      <c r="M23" s="83">
        <v>34.326000000000001</v>
      </c>
      <c r="N23" s="83">
        <v>75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-34.326000000000001</v>
      </c>
      <c r="AG23" s="83">
        <v>0</v>
      </c>
      <c r="AH23" s="83">
        <v>0</v>
      </c>
      <c r="AI23" s="83">
        <v>-34.326000000000001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40.673999999999999</v>
      </c>
      <c r="AV23" s="84">
        <f t="shared" si="13"/>
        <v>0</v>
      </c>
      <c r="AW23" s="84">
        <f t="shared" si="13"/>
        <v>0</v>
      </c>
      <c r="AX23" s="84">
        <f t="shared" si="13"/>
        <v>34.326000000000001</v>
      </c>
      <c r="AY23" s="84">
        <f t="shared" si="14"/>
        <v>-75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406.74</v>
      </c>
      <c r="CF23" s="81">
        <f t="shared" si="5"/>
        <v>0</v>
      </c>
      <c r="CG23" s="81">
        <f t="shared" si="5"/>
        <v>0</v>
      </c>
      <c r="CH23" s="81">
        <f t="shared" si="5"/>
        <v>343.26</v>
      </c>
      <c r="CI23" s="81">
        <f t="shared" si="24"/>
        <v>750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40.673999999999999</v>
      </c>
      <c r="DG23" s="82">
        <f t="shared" si="32"/>
        <v>-75</v>
      </c>
      <c r="DH23" s="82">
        <f t="shared" si="33"/>
        <v>0</v>
      </c>
      <c r="DI23" s="82">
        <f t="shared" si="34"/>
        <v>0</v>
      </c>
      <c r="DJ23" s="82">
        <f t="shared" si="35"/>
        <v>34.326000000000001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-35.250999999999998</v>
      </c>
      <c r="D24" s="83">
        <v>0</v>
      </c>
      <c r="E24" s="83">
        <v>0</v>
      </c>
      <c r="F24" s="83">
        <v>0</v>
      </c>
      <c r="G24" s="83">
        <v>-35.250999999999998</v>
      </c>
      <c r="H24" s="77"/>
      <c r="I24" s="32">
        <v>22</v>
      </c>
      <c r="J24" s="83">
        <v>35.250999999999998</v>
      </c>
      <c r="K24" s="83">
        <v>0</v>
      </c>
      <c r="L24" s="83">
        <v>0</v>
      </c>
      <c r="M24" s="83">
        <v>29.748999999999999</v>
      </c>
      <c r="N24" s="83">
        <v>65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-29.748999999999999</v>
      </c>
      <c r="AG24" s="83">
        <v>0</v>
      </c>
      <c r="AH24" s="83">
        <v>0</v>
      </c>
      <c r="AI24" s="83">
        <v>-29.748999999999999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35.250999999999998</v>
      </c>
      <c r="AV24" s="84">
        <f t="shared" si="13"/>
        <v>0</v>
      </c>
      <c r="AW24" s="84">
        <f t="shared" si="13"/>
        <v>0</v>
      </c>
      <c r="AX24" s="84">
        <f t="shared" si="13"/>
        <v>29.748999999999999</v>
      </c>
      <c r="AY24" s="84">
        <f t="shared" si="14"/>
        <v>-65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352.51</v>
      </c>
      <c r="CF24" s="81">
        <f t="shared" si="5"/>
        <v>0</v>
      </c>
      <c r="CG24" s="81">
        <f t="shared" si="5"/>
        <v>0</v>
      </c>
      <c r="CH24" s="81">
        <f t="shared" si="5"/>
        <v>297.49</v>
      </c>
      <c r="CI24" s="81">
        <f t="shared" si="24"/>
        <v>650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35.250999999999998</v>
      </c>
      <c r="DG24" s="82">
        <f t="shared" si="32"/>
        <v>-65</v>
      </c>
      <c r="DH24" s="82">
        <f t="shared" si="33"/>
        <v>0</v>
      </c>
      <c r="DI24" s="82">
        <f t="shared" si="34"/>
        <v>0</v>
      </c>
      <c r="DJ24" s="82">
        <f t="shared" si="35"/>
        <v>29.748999999999999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-42</v>
      </c>
      <c r="D25" s="83">
        <v>0</v>
      </c>
      <c r="E25" s="83">
        <v>0</v>
      </c>
      <c r="F25" s="83">
        <v>-36.323</v>
      </c>
      <c r="G25" s="83">
        <v>-78.322999999999993</v>
      </c>
      <c r="H25" s="77"/>
      <c r="I25" s="32">
        <v>23</v>
      </c>
      <c r="J25" s="83">
        <v>42</v>
      </c>
      <c r="K25" s="83">
        <v>0</v>
      </c>
      <c r="L25" s="83">
        <v>0</v>
      </c>
      <c r="M25" s="83">
        <v>0</v>
      </c>
      <c r="N25" s="83">
        <v>42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36.323</v>
      </c>
      <c r="AF25" s="83">
        <v>0</v>
      </c>
      <c r="AG25" s="83">
        <v>0</v>
      </c>
      <c r="AH25" s="83">
        <v>0</v>
      </c>
      <c r="AI25" s="83">
        <v>36.323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42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-42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36.323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-36.323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420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420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363.23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363.23</v>
      </c>
      <c r="DF25" s="82">
        <f t="shared" si="31"/>
        <v>78.323000000000008</v>
      </c>
      <c r="DG25" s="82">
        <f t="shared" si="32"/>
        <v>-42</v>
      </c>
      <c r="DH25" s="82">
        <f t="shared" si="33"/>
        <v>0</v>
      </c>
      <c r="DI25" s="82">
        <f t="shared" si="34"/>
        <v>0</v>
      </c>
      <c r="DJ25" s="82">
        <f t="shared" si="35"/>
        <v>-36.323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-37</v>
      </c>
      <c r="D26" s="83">
        <v>0</v>
      </c>
      <c r="E26" s="83">
        <v>0</v>
      </c>
      <c r="F26" s="83">
        <v>-35.289000000000001</v>
      </c>
      <c r="G26" s="83">
        <v>-72.289000000000001</v>
      </c>
      <c r="H26" s="77"/>
      <c r="I26" s="32">
        <v>24</v>
      </c>
      <c r="J26" s="83">
        <v>37</v>
      </c>
      <c r="K26" s="83">
        <v>0</v>
      </c>
      <c r="L26" s="83">
        <v>0</v>
      </c>
      <c r="M26" s="83">
        <v>0</v>
      </c>
      <c r="N26" s="83">
        <v>37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35.289000000000001</v>
      </c>
      <c r="AF26" s="83">
        <v>0</v>
      </c>
      <c r="AG26" s="83">
        <v>0</v>
      </c>
      <c r="AH26" s="83">
        <v>0</v>
      </c>
      <c r="AI26" s="83">
        <v>35.289000000000001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37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-37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35.289000000000001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-35.289000000000001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370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370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352.89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352.89</v>
      </c>
      <c r="DF26" s="82">
        <f t="shared" si="31"/>
        <v>72.289000000000001</v>
      </c>
      <c r="DG26" s="82">
        <f t="shared" si="32"/>
        <v>-37</v>
      </c>
      <c r="DH26" s="82">
        <f t="shared" si="33"/>
        <v>0</v>
      </c>
      <c r="DI26" s="82">
        <f t="shared" si="34"/>
        <v>0</v>
      </c>
      <c r="DJ26" s="82">
        <f t="shared" si="35"/>
        <v>-35.289000000000001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-112</v>
      </c>
      <c r="D27" s="83">
        <v>0</v>
      </c>
      <c r="E27" s="83">
        <v>0</v>
      </c>
      <c r="F27" s="83">
        <v>-10.087</v>
      </c>
      <c r="G27" s="83">
        <v>-122.087</v>
      </c>
      <c r="H27" s="77"/>
      <c r="I27" s="32">
        <v>25</v>
      </c>
      <c r="J27" s="83">
        <v>112</v>
      </c>
      <c r="K27" s="83">
        <v>0</v>
      </c>
      <c r="L27" s="83">
        <v>0</v>
      </c>
      <c r="M27" s="83">
        <v>0</v>
      </c>
      <c r="N27" s="83">
        <v>112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10.087</v>
      </c>
      <c r="AF27" s="83">
        <v>0</v>
      </c>
      <c r="AG27" s="83">
        <v>0</v>
      </c>
      <c r="AH27" s="83">
        <v>0</v>
      </c>
      <c r="AI27" s="83">
        <v>10.087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112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-112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10.087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-10.087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1120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1120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100.87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100.87</v>
      </c>
      <c r="DF27" s="82">
        <f t="shared" si="31"/>
        <v>122.087</v>
      </c>
      <c r="DG27" s="82">
        <f t="shared" si="32"/>
        <v>-112</v>
      </c>
      <c r="DH27" s="82">
        <f t="shared" si="33"/>
        <v>0</v>
      </c>
      <c r="DI27" s="82">
        <f t="shared" si="34"/>
        <v>0</v>
      </c>
      <c r="DJ27" s="82">
        <f t="shared" si="35"/>
        <v>-10.087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-133</v>
      </c>
      <c r="D28" s="83">
        <v>0</v>
      </c>
      <c r="E28" s="83">
        <v>0</v>
      </c>
      <c r="F28" s="83">
        <v>0</v>
      </c>
      <c r="G28" s="83">
        <v>-133</v>
      </c>
      <c r="H28" s="77"/>
      <c r="I28" s="32">
        <v>26</v>
      </c>
      <c r="J28" s="83">
        <v>133</v>
      </c>
      <c r="K28" s="83">
        <v>0</v>
      </c>
      <c r="L28" s="83">
        <v>0</v>
      </c>
      <c r="M28" s="83">
        <v>0</v>
      </c>
      <c r="N28" s="83">
        <v>133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133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-133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1330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1330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133</v>
      </c>
      <c r="DG28" s="82">
        <f t="shared" si="32"/>
        <v>-133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-107</v>
      </c>
      <c r="D29" s="83">
        <v>0</v>
      </c>
      <c r="E29" s="83">
        <v>0</v>
      </c>
      <c r="F29" s="83">
        <v>0</v>
      </c>
      <c r="G29" s="83">
        <v>-107</v>
      </c>
      <c r="H29" s="77"/>
      <c r="I29" s="32">
        <v>27</v>
      </c>
      <c r="J29" s="83">
        <v>107</v>
      </c>
      <c r="K29" s="83">
        <v>0</v>
      </c>
      <c r="L29" s="83">
        <v>0</v>
      </c>
      <c r="M29" s="83">
        <v>0</v>
      </c>
      <c r="N29" s="83">
        <v>107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107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-107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1070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1070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107</v>
      </c>
      <c r="DG29" s="82">
        <f t="shared" si="32"/>
        <v>-107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-123</v>
      </c>
      <c r="D30" s="83">
        <v>0</v>
      </c>
      <c r="E30" s="83">
        <v>0</v>
      </c>
      <c r="F30" s="83">
        <v>0</v>
      </c>
      <c r="G30" s="83">
        <v>-123</v>
      </c>
      <c r="H30" s="77"/>
      <c r="I30" s="32">
        <v>28</v>
      </c>
      <c r="J30" s="83">
        <v>123</v>
      </c>
      <c r="K30" s="83">
        <v>0</v>
      </c>
      <c r="L30" s="83">
        <v>0</v>
      </c>
      <c r="M30" s="83">
        <v>0</v>
      </c>
      <c r="N30" s="83">
        <v>123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123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-123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1230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1230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123</v>
      </c>
      <c r="DG30" s="82">
        <f t="shared" si="32"/>
        <v>-123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-105.849</v>
      </c>
      <c r="D31" s="83">
        <v>0</v>
      </c>
      <c r="E31" s="83">
        <v>0</v>
      </c>
      <c r="F31" s="83">
        <v>-12.151</v>
      </c>
      <c r="G31" s="83">
        <v>-118</v>
      </c>
      <c r="H31" s="77"/>
      <c r="I31" s="32">
        <v>29</v>
      </c>
      <c r="J31" s="83">
        <v>105.849</v>
      </c>
      <c r="K31" s="83">
        <v>0</v>
      </c>
      <c r="L31" s="83">
        <v>0</v>
      </c>
      <c r="M31" s="83">
        <v>0</v>
      </c>
      <c r="N31" s="83">
        <v>105.849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12.151</v>
      </c>
      <c r="AF31" s="83">
        <v>0</v>
      </c>
      <c r="AG31" s="83">
        <v>0</v>
      </c>
      <c r="AH31" s="83">
        <v>0</v>
      </c>
      <c r="AI31" s="83">
        <v>12.151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105.849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-105.849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12.151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-12.151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1058.49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1058.49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121.50999999999999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121.50999999999999</v>
      </c>
      <c r="DF31" s="82">
        <f t="shared" si="31"/>
        <v>118</v>
      </c>
      <c r="DG31" s="82">
        <f t="shared" si="32"/>
        <v>-105.849</v>
      </c>
      <c r="DH31" s="82">
        <f t="shared" si="33"/>
        <v>0</v>
      </c>
      <c r="DI31" s="82">
        <f t="shared" si="34"/>
        <v>0</v>
      </c>
      <c r="DJ31" s="82">
        <f t="shared" si="35"/>
        <v>-12.151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-58.701000000000001</v>
      </c>
      <c r="D32" s="83">
        <v>0</v>
      </c>
      <c r="E32" s="83">
        <v>0</v>
      </c>
      <c r="F32" s="83">
        <v>-25.298999999999999</v>
      </c>
      <c r="G32" s="83">
        <v>-84</v>
      </c>
      <c r="H32" s="77"/>
      <c r="I32" s="32">
        <v>30</v>
      </c>
      <c r="J32" s="83">
        <v>58.701000000000001</v>
      </c>
      <c r="K32" s="83">
        <v>0</v>
      </c>
      <c r="L32" s="83">
        <v>0</v>
      </c>
      <c r="M32" s="83">
        <v>0</v>
      </c>
      <c r="N32" s="83">
        <v>58.701000000000001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25.298999999999999</v>
      </c>
      <c r="AF32" s="83">
        <v>0</v>
      </c>
      <c r="AG32" s="83">
        <v>0</v>
      </c>
      <c r="AH32" s="83">
        <v>0</v>
      </c>
      <c r="AI32" s="83">
        <v>25.298999999999999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58.701000000000001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-58.701000000000001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25.298999999999999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-25.298999999999999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587.01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587.01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252.99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252.99</v>
      </c>
      <c r="DF32" s="82">
        <f t="shared" si="31"/>
        <v>84</v>
      </c>
      <c r="DG32" s="82">
        <f t="shared" si="32"/>
        <v>-58.701000000000001</v>
      </c>
      <c r="DH32" s="82">
        <f t="shared" si="33"/>
        <v>0</v>
      </c>
      <c r="DI32" s="82">
        <f t="shared" si="34"/>
        <v>0</v>
      </c>
      <c r="DJ32" s="82">
        <f t="shared" si="35"/>
        <v>-25.298999999999999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-122.334</v>
      </c>
      <c r="D33" s="83">
        <v>0</v>
      </c>
      <c r="E33" s="83">
        <v>0</v>
      </c>
      <c r="F33" s="83">
        <v>-11.666</v>
      </c>
      <c r="G33" s="83">
        <v>-134</v>
      </c>
      <c r="H33" s="77"/>
      <c r="I33" s="32">
        <v>31</v>
      </c>
      <c r="J33" s="83">
        <v>122.334</v>
      </c>
      <c r="K33" s="83">
        <v>0</v>
      </c>
      <c r="L33" s="83">
        <v>0</v>
      </c>
      <c r="M33" s="83">
        <v>0</v>
      </c>
      <c r="N33" s="83">
        <v>122.334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11.666</v>
      </c>
      <c r="AF33" s="83">
        <v>0</v>
      </c>
      <c r="AG33" s="83">
        <v>0</v>
      </c>
      <c r="AH33" s="83">
        <v>0</v>
      </c>
      <c r="AI33" s="83">
        <v>11.666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122.334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-122.334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11.666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-11.666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1223.3400000000001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1223.3400000000001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116.66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116.66</v>
      </c>
      <c r="DF33" s="82">
        <f t="shared" si="31"/>
        <v>134</v>
      </c>
      <c r="DG33" s="82">
        <f t="shared" si="32"/>
        <v>-122.334</v>
      </c>
      <c r="DH33" s="82">
        <f t="shared" si="33"/>
        <v>0</v>
      </c>
      <c r="DI33" s="82">
        <f t="shared" si="34"/>
        <v>0</v>
      </c>
      <c r="DJ33" s="82">
        <f t="shared" si="35"/>
        <v>-11.666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-98</v>
      </c>
      <c r="D34" s="83">
        <v>0</v>
      </c>
      <c r="E34" s="83">
        <v>0</v>
      </c>
      <c r="F34" s="83">
        <v>-11.884</v>
      </c>
      <c r="G34" s="83">
        <v>-109.884</v>
      </c>
      <c r="H34" s="77"/>
      <c r="I34" s="32">
        <v>32</v>
      </c>
      <c r="J34" s="83">
        <v>98</v>
      </c>
      <c r="K34" s="83">
        <v>0</v>
      </c>
      <c r="L34" s="83">
        <v>0</v>
      </c>
      <c r="M34" s="83">
        <v>0</v>
      </c>
      <c r="N34" s="83">
        <v>98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11.884</v>
      </c>
      <c r="AF34" s="83">
        <v>0</v>
      </c>
      <c r="AG34" s="83">
        <v>0</v>
      </c>
      <c r="AH34" s="83">
        <v>0</v>
      </c>
      <c r="AI34" s="83">
        <v>11.884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98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-98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11.884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-11.884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980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980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118.84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118.84</v>
      </c>
      <c r="DF34" s="82">
        <f t="shared" si="31"/>
        <v>109.884</v>
      </c>
      <c r="DG34" s="82">
        <f t="shared" si="32"/>
        <v>-98</v>
      </c>
      <c r="DH34" s="82">
        <f t="shared" si="33"/>
        <v>0</v>
      </c>
      <c r="DI34" s="82">
        <f t="shared" si="34"/>
        <v>0</v>
      </c>
      <c r="DJ34" s="82">
        <f t="shared" si="35"/>
        <v>-11.884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-91.528999999999996</v>
      </c>
      <c r="D35" s="83">
        <v>0</v>
      </c>
      <c r="E35" s="83">
        <v>0</v>
      </c>
      <c r="F35" s="83">
        <v>0</v>
      </c>
      <c r="G35" s="83">
        <v>-91.528999999999996</v>
      </c>
      <c r="H35" s="77"/>
      <c r="I35" s="32">
        <v>33</v>
      </c>
      <c r="J35" s="83">
        <v>91.528999999999996</v>
      </c>
      <c r="K35" s="83">
        <v>0</v>
      </c>
      <c r="L35" s="83">
        <v>0</v>
      </c>
      <c r="M35" s="83">
        <v>21.471</v>
      </c>
      <c r="N35" s="83">
        <v>113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-21.471</v>
      </c>
      <c r="AG35" s="83">
        <v>0</v>
      </c>
      <c r="AH35" s="83">
        <v>0</v>
      </c>
      <c r="AI35" s="83">
        <v>-21.471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91.528999999999996</v>
      </c>
      <c r="AV35" s="84">
        <f t="shared" si="13"/>
        <v>0</v>
      </c>
      <c r="AW35" s="84">
        <f t="shared" si="13"/>
        <v>0</v>
      </c>
      <c r="AX35" s="84">
        <f t="shared" si="13"/>
        <v>21.471</v>
      </c>
      <c r="AY35" s="84">
        <f t="shared" si="14"/>
        <v>-113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915.29</v>
      </c>
      <c r="CF35" s="81">
        <f t="shared" si="5"/>
        <v>0</v>
      </c>
      <c r="CG35" s="81">
        <f t="shared" si="5"/>
        <v>0</v>
      </c>
      <c r="CH35" s="81">
        <f t="shared" si="5"/>
        <v>214.71</v>
      </c>
      <c r="CI35" s="81">
        <f t="shared" si="24"/>
        <v>1130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91.528999999999996</v>
      </c>
      <c r="DG35" s="82">
        <f t="shared" si="32"/>
        <v>-113</v>
      </c>
      <c r="DH35" s="82">
        <f t="shared" si="33"/>
        <v>0</v>
      </c>
      <c r="DI35" s="82">
        <f t="shared" si="34"/>
        <v>0</v>
      </c>
      <c r="DJ35" s="82">
        <f t="shared" si="35"/>
        <v>21.471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-56.66</v>
      </c>
      <c r="D36" s="83">
        <v>0</v>
      </c>
      <c r="E36" s="83">
        <v>0</v>
      </c>
      <c r="F36" s="83">
        <v>0</v>
      </c>
      <c r="G36" s="83">
        <v>-56.66</v>
      </c>
      <c r="H36" s="77"/>
      <c r="I36" s="32">
        <v>34</v>
      </c>
      <c r="J36" s="83">
        <v>56.66</v>
      </c>
      <c r="K36" s="83">
        <v>0</v>
      </c>
      <c r="L36" s="83">
        <v>0</v>
      </c>
      <c r="M36" s="83">
        <v>30.34</v>
      </c>
      <c r="N36" s="83">
        <v>87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-30.34</v>
      </c>
      <c r="AG36" s="83">
        <v>0</v>
      </c>
      <c r="AH36" s="83">
        <v>0</v>
      </c>
      <c r="AI36" s="83">
        <v>-30.34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56.66</v>
      </c>
      <c r="AV36" s="84">
        <f t="shared" si="13"/>
        <v>0</v>
      </c>
      <c r="AW36" s="84">
        <f t="shared" si="13"/>
        <v>0</v>
      </c>
      <c r="AX36" s="84">
        <f t="shared" si="13"/>
        <v>30.34</v>
      </c>
      <c r="AY36" s="84">
        <f t="shared" si="14"/>
        <v>-87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566.59999999999991</v>
      </c>
      <c r="CF36" s="81">
        <f t="shared" si="5"/>
        <v>0</v>
      </c>
      <c r="CG36" s="81">
        <f t="shared" si="5"/>
        <v>0</v>
      </c>
      <c r="CH36" s="81">
        <f t="shared" si="5"/>
        <v>303.39999999999998</v>
      </c>
      <c r="CI36" s="81">
        <f t="shared" si="24"/>
        <v>869.99999999999989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56.66</v>
      </c>
      <c r="DG36" s="82">
        <f t="shared" si="32"/>
        <v>-87</v>
      </c>
      <c r="DH36" s="82">
        <f t="shared" si="33"/>
        <v>0</v>
      </c>
      <c r="DI36" s="82">
        <f t="shared" si="34"/>
        <v>0</v>
      </c>
      <c r="DJ36" s="82">
        <f t="shared" si="35"/>
        <v>30.34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-75</v>
      </c>
      <c r="D37" s="83">
        <v>0</v>
      </c>
      <c r="E37" s="83">
        <v>0</v>
      </c>
      <c r="F37" s="83">
        <v>0</v>
      </c>
      <c r="G37" s="83">
        <v>-75</v>
      </c>
      <c r="H37" s="77"/>
      <c r="I37" s="32">
        <v>35</v>
      </c>
      <c r="J37" s="83">
        <v>75</v>
      </c>
      <c r="K37" s="83">
        <v>0</v>
      </c>
      <c r="L37" s="83">
        <v>0</v>
      </c>
      <c r="M37" s="83">
        <v>18.945</v>
      </c>
      <c r="N37" s="83">
        <v>93.944999999999993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-18.945</v>
      </c>
      <c r="AG37" s="83">
        <v>0</v>
      </c>
      <c r="AH37" s="83">
        <v>0</v>
      </c>
      <c r="AI37" s="83">
        <v>-18.945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75</v>
      </c>
      <c r="AV37" s="84">
        <f t="shared" si="13"/>
        <v>0</v>
      </c>
      <c r="AW37" s="84">
        <f t="shared" si="13"/>
        <v>0</v>
      </c>
      <c r="AX37" s="84">
        <f t="shared" si="13"/>
        <v>18.945</v>
      </c>
      <c r="AY37" s="84">
        <f t="shared" si="14"/>
        <v>-93.944999999999993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750</v>
      </c>
      <c r="CF37" s="81">
        <f t="shared" si="5"/>
        <v>0</v>
      </c>
      <c r="CG37" s="81">
        <f t="shared" si="5"/>
        <v>0</v>
      </c>
      <c r="CH37" s="81">
        <f t="shared" si="5"/>
        <v>189.45</v>
      </c>
      <c r="CI37" s="81">
        <f t="shared" si="24"/>
        <v>939.45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75</v>
      </c>
      <c r="DG37" s="82">
        <f t="shared" si="32"/>
        <v>-93.944999999999993</v>
      </c>
      <c r="DH37" s="82">
        <f t="shared" si="33"/>
        <v>0</v>
      </c>
      <c r="DI37" s="82">
        <f t="shared" si="34"/>
        <v>0</v>
      </c>
      <c r="DJ37" s="82">
        <f t="shared" si="35"/>
        <v>18.945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-46</v>
      </c>
      <c r="D38" s="83">
        <v>0</v>
      </c>
      <c r="E38" s="83">
        <v>0</v>
      </c>
      <c r="F38" s="83">
        <v>0</v>
      </c>
      <c r="G38" s="83">
        <v>-46</v>
      </c>
      <c r="H38" s="77"/>
      <c r="I38" s="32">
        <v>36</v>
      </c>
      <c r="J38" s="83">
        <v>46</v>
      </c>
      <c r="K38" s="83">
        <v>0</v>
      </c>
      <c r="L38" s="83">
        <v>0</v>
      </c>
      <c r="M38" s="83">
        <v>6.9279999999999999</v>
      </c>
      <c r="N38" s="83">
        <v>52.927999999999997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-6.9279999999999999</v>
      </c>
      <c r="AG38" s="83">
        <v>0</v>
      </c>
      <c r="AH38" s="83">
        <v>0</v>
      </c>
      <c r="AI38" s="83">
        <v>-6.9279999999999999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46</v>
      </c>
      <c r="AV38" s="84">
        <f t="shared" si="13"/>
        <v>0</v>
      </c>
      <c r="AW38" s="84">
        <f t="shared" si="13"/>
        <v>0</v>
      </c>
      <c r="AX38" s="84">
        <f t="shared" si="13"/>
        <v>6.9279999999999999</v>
      </c>
      <c r="AY38" s="84">
        <f t="shared" si="14"/>
        <v>-52.927999999999997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460</v>
      </c>
      <c r="CF38" s="81">
        <f t="shared" si="5"/>
        <v>0</v>
      </c>
      <c r="CG38" s="81">
        <f t="shared" si="5"/>
        <v>0</v>
      </c>
      <c r="CH38" s="81">
        <f t="shared" si="5"/>
        <v>69.28</v>
      </c>
      <c r="CI38" s="81">
        <f t="shared" si="24"/>
        <v>529.28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46</v>
      </c>
      <c r="DG38" s="82">
        <f t="shared" si="32"/>
        <v>-52.927999999999997</v>
      </c>
      <c r="DH38" s="82">
        <f t="shared" si="33"/>
        <v>0</v>
      </c>
      <c r="DI38" s="82">
        <f t="shared" si="34"/>
        <v>0</v>
      </c>
      <c r="DJ38" s="82">
        <f t="shared" si="35"/>
        <v>6.9279999999999999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-28</v>
      </c>
      <c r="D39" s="83">
        <v>0</v>
      </c>
      <c r="E39" s="83">
        <v>0</v>
      </c>
      <c r="F39" s="83">
        <v>0</v>
      </c>
      <c r="G39" s="83">
        <v>-28</v>
      </c>
      <c r="H39" s="77"/>
      <c r="I39" s="32">
        <v>37</v>
      </c>
      <c r="J39" s="83">
        <v>28</v>
      </c>
      <c r="K39" s="83">
        <v>0</v>
      </c>
      <c r="L39" s="83">
        <v>0</v>
      </c>
      <c r="M39" s="83">
        <v>87</v>
      </c>
      <c r="N39" s="83">
        <v>115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-87</v>
      </c>
      <c r="AG39" s="83">
        <v>0</v>
      </c>
      <c r="AH39" s="83">
        <v>0</v>
      </c>
      <c r="AI39" s="83">
        <v>-87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28</v>
      </c>
      <c r="AV39" s="84">
        <f t="shared" si="13"/>
        <v>0</v>
      </c>
      <c r="AW39" s="84">
        <f t="shared" si="13"/>
        <v>0</v>
      </c>
      <c r="AX39" s="84">
        <f t="shared" si="13"/>
        <v>87</v>
      </c>
      <c r="AY39" s="84">
        <f t="shared" si="14"/>
        <v>-115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280</v>
      </c>
      <c r="CF39" s="81">
        <f t="shared" si="5"/>
        <v>0</v>
      </c>
      <c r="CG39" s="81">
        <f t="shared" si="5"/>
        <v>0</v>
      </c>
      <c r="CH39" s="81">
        <f t="shared" si="5"/>
        <v>870</v>
      </c>
      <c r="CI39" s="81">
        <f t="shared" si="24"/>
        <v>1150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28</v>
      </c>
      <c r="DG39" s="82">
        <f t="shared" si="32"/>
        <v>-115</v>
      </c>
      <c r="DH39" s="82">
        <f t="shared" si="33"/>
        <v>0</v>
      </c>
      <c r="DI39" s="82">
        <f t="shared" si="34"/>
        <v>0</v>
      </c>
      <c r="DJ39" s="82">
        <f t="shared" si="35"/>
        <v>87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90</v>
      </c>
      <c r="N40" s="83">
        <v>90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-90</v>
      </c>
      <c r="AG40" s="83">
        <v>0</v>
      </c>
      <c r="AH40" s="83">
        <v>0</v>
      </c>
      <c r="AI40" s="83">
        <v>-90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90</v>
      </c>
      <c r="AY40" s="84">
        <f t="shared" si="14"/>
        <v>-90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900</v>
      </c>
      <c r="CI40" s="81">
        <f t="shared" si="24"/>
        <v>900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-90</v>
      </c>
      <c r="DH40" s="82">
        <f t="shared" si="33"/>
        <v>0</v>
      </c>
      <c r="DI40" s="82">
        <f t="shared" si="34"/>
        <v>0</v>
      </c>
      <c r="DJ40" s="82">
        <f t="shared" si="35"/>
        <v>90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-14</v>
      </c>
      <c r="D41" s="83">
        <v>0</v>
      </c>
      <c r="E41" s="83">
        <v>0</v>
      </c>
      <c r="F41" s="83">
        <v>0</v>
      </c>
      <c r="G41" s="83">
        <v>-14</v>
      </c>
      <c r="H41" s="77"/>
      <c r="I41" s="32">
        <v>39</v>
      </c>
      <c r="J41" s="83">
        <v>14</v>
      </c>
      <c r="K41" s="83">
        <v>0</v>
      </c>
      <c r="L41" s="83">
        <v>0</v>
      </c>
      <c r="M41" s="83">
        <v>51</v>
      </c>
      <c r="N41" s="83">
        <v>65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-51</v>
      </c>
      <c r="AG41" s="83">
        <v>0</v>
      </c>
      <c r="AH41" s="83">
        <v>0</v>
      </c>
      <c r="AI41" s="83">
        <v>-51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14</v>
      </c>
      <c r="AV41" s="84">
        <f t="shared" si="13"/>
        <v>0</v>
      </c>
      <c r="AW41" s="84">
        <f t="shared" si="13"/>
        <v>0</v>
      </c>
      <c r="AX41" s="84">
        <f t="shared" si="13"/>
        <v>51</v>
      </c>
      <c r="AY41" s="84">
        <f t="shared" si="14"/>
        <v>-65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140</v>
      </c>
      <c r="CF41" s="81">
        <f t="shared" si="5"/>
        <v>0</v>
      </c>
      <c r="CG41" s="81">
        <f t="shared" si="5"/>
        <v>0</v>
      </c>
      <c r="CH41" s="81">
        <f t="shared" si="5"/>
        <v>510</v>
      </c>
      <c r="CI41" s="81">
        <f t="shared" si="24"/>
        <v>650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14</v>
      </c>
      <c r="DG41" s="82">
        <f t="shared" si="32"/>
        <v>-65</v>
      </c>
      <c r="DH41" s="82">
        <f t="shared" si="33"/>
        <v>0</v>
      </c>
      <c r="DI41" s="82">
        <f t="shared" si="34"/>
        <v>0</v>
      </c>
      <c r="DJ41" s="82">
        <f t="shared" si="35"/>
        <v>51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-24</v>
      </c>
      <c r="D42" s="83">
        <v>0</v>
      </c>
      <c r="E42" s="83">
        <v>0</v>
      </c>
      <c r="F42" s="83">
        <v>0</v>
      </c>
      <c r="G42" s="83">
        <v>-24</v>
      </c>
      <c r="H42" s="77"/>
      <c r="I42" s="32">
        <v>40</v>
      </c>
      <c r="J42" s="83">
        <v>24</v>
      </c>
      <c r="K42" s="83">
        <v>0</v>
      </c>
      <c r="L42" s="83">
        <v>0</v>
      </c>
      <c r="M42" s="83">
        <v>36</v>
      </c>
      <c r="N42" s="83">
        <v>60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-36</v>
      </c>
      <c r="AG42" s="83">
        <v>0</v>
      </c>
      <c r="AH42" s="83">
        <v>0</v>
      </c>
      <c r="AI42" s="83">
        <v>-36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24</v>
      </c>
      <c r="AV42" s="84">
        <f t="shared" si="13"/>
        <v>0</v>
      </c>
      <c r="AW42" s="84">
        <f t="shared" si="13"/>
        <v>0</v>
      </c>
      <c r="AX42" s="84">
        <f t="shared" si="13"/>
        <v>36</v>
      </c>
      <c r="AY42" s="84">
        <f t="shared" si="14"/>
        <v>-60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240</v>
      </c>
      <c r="CF42" s="81">
        <f t="shared" si="5"/>
        <v>0</v>
      </c>
      <c r="CG42" s="81">
        <f t="shared" si="5"/>
        <v>0</v>
      </c>
      <c r="CH42" s="81">
        <f t="shared" si="5"/>
        <v>360</v>
      </c>
      <c r="CI42" s="81">
        <f t="shared" si="24"/>
        <v>600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24</v>
      </c>
      <c r="DG42" s="82">
        <f t="shared" si="32"/>
        <v>-60</v>
      </c>
      <c r="DH42" s="82">
        <f t="shared" si="33"/>
        <v>0</v>
      </c>
      <c r="DI42" s="82">
        <f t="shared" si="34"/>
        <v>0</v>
      </c>
      <c r="DJ42" s="82">
        <f t="shared" si="35"/>
        <v>36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-16</v>
      </c>
      <c r="D43" s="83">
        <v>0</v>
      </c>
      <c r="E43" s="83">
        <v>0</v>
      </c>
      <c r="F43" s="83">
        <v>0</v>
      </c>
      <c r="G43" s="83">
        <v>-16</v>
      </c>
      <c r="H43" s="77"/>
      <c r="I43" s="32">
        <v>41</v>
      </c>
      <c r="J43" s="83">
        <v>16</v>
      </c>
      <c r="K43" s="83">
        <v>0</v>
      </c>
      <c r="L43" s="83">
        <v>0</v>
      </c>
      <c r="M43" s="83">
        <v>49</v>
      </c>
      <c r="N43" s="83">
        <v>65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-49</v>
      </c>
      <c r="AG43" s="83">
        <v>0</v>
      </c>
      <c r="AH43" s="83">
        <v>0</v>
      </c>
      <c r="AI43" s="83">
        <v>-49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16</v>
      </c>
      <c r="AV43" s="84">
        <f t="shared" si="13"/>
        <v>0</v>
      </c>
      <c r="AW43" s="84">
        <f t="shared" si="13"/>
        <v>0</v>
      </c>
      <c r="AX43" s="84">
        <f t="shared" si="13"/>
        <v>49</v>
      </c>
      <c r="AY43" s="84">
        <f t="shared" si="14"/>
        <v>-65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160</v>
      </c>
      <c r="CF43" s="81">
        <f t="shared" si="5"/>
        <v>0</v>
      </c>
      <c r="CG43" s="81">
        <f t="shared" si="5"/>
        <v>0</v>
      </c>
      <c r="CH43" s="81">
        <f t="shared" si="5"/>
        <v>490</v>
      </c>
      <c r="CI43" s="81">
        <f t="shared" si="24"/>
        <v>650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16</v>
      </c>
      <c r="DG43" s="82">
        <f t="shared" si="32"/>
        <v>-65</v>
      </c>
      <c r="DH43" s="82">
        <f t="shared" si="33"/>
        <v>0</v>
      </c>
      <c r="DI43" s="82">
        <f t="shared" si="34"/>
        <v>0</v>
      </c>
      <c r="DJ43" s="82">
        <f t="shared" si="35"/>
        <v>49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70</v>
      </c>
      <c r="N44" s="83">
        <v>70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-70</v>
      </c>
      <c r="AG44" s="83">
        <v>0</v>
      </c>
      <c r="AH44" s="83">
        <v>0</v>
      </c>
      <c r="AI44" s="83">
        <v>-70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70</v>
      </c>
      <c r="AY44" s="84">
        <f t="shared" si="14"/>
        <v>-70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700</v>
      </c>
      <c r="CI44" s="81">
        <f t="shared" si="24"/>
        <v>700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-70</v>
      </c>
      <c r="DH44" s="82">
        <f t="shared" si="33"/>
        <v>0</v>
      </c>
      <c r="DI44" s="82">
        <f t="shared" si="34"/>
        <v>0</v>
      </c>
      <c r="DJ44" s="82">
        <f t="shared" si="35"/>
        <v>70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60</v>
      </c>
      <c r="N45" s="83">
        <v>60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-60</v>
      </c>
      <c r="AG45" s="83">
        <v>0</v>
      </c>
      <c r="AH45" s="83">
        <v>0</v>
      </c>
      <c r="AI45" s="83">
        <v>-60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60</v>
      </c>
      <c r="AY45" s="84">
        <f t="shared" si="14"/>
        <v>-60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600</v>
      </c>
      <c r="CI45" s="81">
        <f t="shared" si="24"/>
        <v>600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-60</v>
      </c>
      <c r="DH45" s="82">
        <f t="shared" si="33"/>
        <v>0</v>
      </c>
      <c r="DI45" s="82">
        <f t="shared" si="34"/>
        <v>0</v>
      </c>
      <c r="DJ45" s="82">
        <f t="shared" si="35"/>
        <v>60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60</v>
      </c>
      <c r="N46" s="83">
        <v>60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-60</v>
      </c>
      <c r="AG46" s="83">
        <v>0</v>
      </c>
      <c r="AH46" s="83">
        <v>0</v>
      </c>
      <c r="AI46" s="83">
        <v>-60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60</v>
      </c>
      <c r="AY46" s="84">
        <f t="shared" si="14"/>
        <v>-60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600</v>
      </c>
      <c r="CI46" s="81">
        <f t="shared" si="24"/>
        <v>600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-60</v>
      </c>
      <c r="DH46" s="82">
        <f t="shared" si="33"/>
        <v>0</v>
      </c>
      <c r="DI46" s="82">
        <f t="shared" si="34"/>
        <v>0</v>
      </c>
      <c r="DJ46" s="82">
        <f t="shared" si="35"/>
        <v>60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44</v>
      </c>
      <c r="N47" s="83">
        <v>44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-44</v>
      </c>
      <c r="AG47" s="83">
        <v>0</v>
      </c>
      <c r="AH47" s="83">
        <v>0</v>
      </c>
      <c r="AI47" s="83">
        <v>-44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44</v>
      </c>
      <c r="AY47" s="84">
        <f t="shared" si="14"/>
        <v>-44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440</v>
      </c>
      <c r="CI47" s="81">
        <f t="shared" si="24"/>
        <v>440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-44</v>
      </c>
      <c r="DH47" s="82">
        <f t="shared" si="33"/>
        <v>0</v>
      </c>
      <c r="DI47" s="82">
        <f t="shared" si="34"/>
        <v>0</v>
      </c>
      <c r="DJ47" s="82">
        <f t="shared" si="35"/>
        <v>44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44</v>
      </c>
      <c r="N48" s="83">
        <v>44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-44</v>
      </c>
      <c r="AG48" s="83">
        <v>0</v>
      </c>
      <c r="AH48" s="83">
        <v>0</v>
      </c>
      <c r="AI48" s="83">
        <v>-44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44</v>
      </c>
      <c r="AY48" s="84">
        <f t="shared" si="14"/>
        <v>-44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440</v>
      </c>
      <c r="CI48" s="81">
        <f t="shared" si="24"/>
        <v>440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-44</v>
      </c>
      <c r="DH48" s="82">
        <f t="shared" si="33"/>
        <v>0</v>
      </c>
      <c r="DI48" s="82">
        <f t="shared" si="34"/>
        <v>0</v>
      </c>
      <c r="DJ48" s="82">
        <f t="shared" si="35"/>
        <v>44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44</v>
      </c>
      <c r="N49" s="83">
        <v>44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-44</v>
      </c>
      <c r="AG49" s="83">
        <v>0</v>
      </c>
      <c r="AH49" s="83">
        <v>0</v>
      </c>
      <c r="AI49" s="83">
        <v>-44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44</v>
      </c>
      <c r="AY49" s="84">
        <f t="shared" si="14"/>
        <v>-44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440</v>
      </c>
      <c r="CI49" s="81">
        <f t="shared" si="24"/>
        <v>440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-44</v>
      </c>
      <c r="DH49" s="82">
        <f t="shared" si="33"/>
        <v>0</v>
      </c>
      <c r="DI49" s="82">
        <f t="shared" si="34"/>
        <v>0</v>
      </c>
      <c r="DJ49" s="82">
        <f t="shared" si="35"/>
        <v>44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39</v>
      </c>
      <c r="N50" s="83">
        <v>39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-39</v>
      </c>
      <c r="AG50" s="83">
        <v>0</v>
      </c>
      <c r="AH50" s="83">
        <v>0</v>
      </c>
      <c r="AI50" s="83">
        <v>-39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39</v>
      </c>
      <c r="AY50" s="84">
        <f t="shared" si="14"/>
        <v>-39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390</v>
      </c>
      <c r="CI50" s="81">
        <f t="shared" si="24"/>
        <v>390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-39</v>
      </c>
      <c r="DH50" s="82">
        <f t="shared" si="33"/>
        <v>0</v>
      </c>
      <c r="DI50" s="82">
        <f t="shared" si="34"/>
        <v>0</v>
      </c>
      <c r="DJ50" s="82">
        <f t="shared" si="35"/>
        <v>39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39</v>
      </c>
      <c r="N51" s="83">
        <v>39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-39</v>
      </c>
      <c r="AG51" s="83">
        <v>0</v>
      </c>
      <c r="AH51" s="83">
        <v>0</v>
      </c>
      <c r="AI51" s="83">
        <v>-39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39</v>
      </c>
      <c r="AY51" s="84">
        <f t="shared" si="14"/>
        <v>-39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390</v>
      </c>
      <c r="CI51" s="81">
        <f t="shared" si="24"/>
        <v>390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-39</v>
      </c>
      <c r="DH51" s="82">
        <f t="shared" si="33"/>
        <v>0</v>
      </c>
      <c r="DI51" s="82">
        <f t="shared" si="34"/>
        <v>0</v>
      </c>
      <c r="DJ51" s="82">
        <f t="shared" si="35"/>
        <v>39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39</v>
      </c>
      <c r="N52" s="83">
        <v>39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-39</v>
      </c>
      <c r="AG52" s="83">
        <v>0</v>
      </c>
      <c r="AH52" s="83">
        <v>0</v>
      </c>
      <c r="AI52" s="83">
        <v>-39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39</v>
      </c>
      <c r="AY52" s="84">
        <f t="shared" si="14"/>
        <v>-39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390</v>
      </c>
      <c r="CI52" s="81">
        <f t="shared" si="24"/>
        <v>390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-39</v>
      </c>
      <c r="DH52" s="82">
        <f t="shared" si="33"/>
        <v>0</v>
      </c>
      <c r="DI52" s="82">
        <f t="shared" si="34"/>
        <v>0</v>
      </c>
      <c r="DJ52" s="82">
        <f t="shared" si="35"/>
        <v>39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34</v>
      </c>
      <c r="N53" s="83">
        <v>34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-34</v>
      </c>
      <c r="AG53" s="83">
        <v>0</v>
      </c>
      <c r="AH53" s="83">
        <v>0</v>
      </c>
      <c r="AI53" s="83">
        <v>-34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34</v>
      </c>
      <c r="AY53" s="84">
        <f t="shared" si="14"/>
        <v>-34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340</v>
      </c>
      <c r="CI53" s="81">
        <f t="shared" si="24"/>
        <v>340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-34</v>
      </c>
      <c r="DH53" s="82">
        <f t="shared" si="33"/>
        <v>0</v>
      </c>
      <c r="DI53" s="82">
        <f t="shared" si="34"/>
        <v>0</v>
      </c>
      <c r="DJ53" s="82">
        <f t="shared" si="35"/>
        <v>34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39</v>
      </c>
      <c r="N54" s="83">
        <v>39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-39</v>
      </c>
      <c r="AG54" s="83">
        <v>0</v>
      </c>
      <c r="AH54" s="83">
        <v>0</v>
      </c>
      <c r="AI54" s="83">
        <v>-39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39</v>
      </c>
      <c r="AY54" s="84">
        <f t="shared" si="14"/>
        <v>-39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390</v>
      </c>
      <c r="CI54" s="81">
        <f t="shared" si="24"/>
        <v>390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-39</v>
      </c>
      <c r="DH54" s="82">
        <f t="shared" si="33"/>
        <v>0</v>
      </c>
      <c r="DI54" s="82">
        <f t="shared" si="34"/>
        <v>0</v>
      </c>
      <c r="DJ54" s="82">
        <f t="shared" si="35"/>
        <v>39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49</v>
      </c>
      <c r="N55" s="83">
        <v>49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-49</v>
      </c>
      <c r="AG55" s="83">
        <v>0</v>
      </c>
      <c r="AH55" s="83">
        <v>0</v>
      </c>
      <c r="AI55" s="83">
        <v>-49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49</v>
      </c>
      <c r="AY55" s="84">
        <f t="shared" si="14"/>
        <v>-49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490</v>
      </c>
      <c r="CI55" s="81">
        <f t="shared" si="24"/>
        <v>490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-49</v>
      </c>
      <c r="DH55" s="82">
        <f t="shared" si="33"/>
        <v>0</v>
      </c>
      <c r="DI55" s="82">
        <f t="shared" si="34"/>
        <v>0</v>
      </c>
      <c r="DJ55" s="82">
        <f t="shared" si="35"/>
        <v>49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59</v>
      </c>
      <c r="N56" s="83">
        <v>59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-59</v>
      </c>
      <c r="AG56" s="83">
        <v>0</v>
      </c>
      <c r="AH56" s="83">
        <v>0</v>
      </c>
      <c r="AI56" s="83">
        <v>-59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59</v>
      </c>
      <c r="AY56" s="84">
        <f t="shared" si="14"/>
        <v>-59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590</v>
      </c>
      <c r="CI56" s="81">
        <f t="shared" si="24"/>
        <v>590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-59</v>
      </c>
      <c r="DH56" s="82">
        <f t="shared" si="33"/>
        <v>0</v>
      </c>
      <c r="DI56" s="82">
        <f t="shared" si="34"/>
        <v>0</v>
      </c>
      <c r="DJ56" s="82">
        <f t="shared" si="35"/>
        <v>59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59</v>
      </c>
      <c r="N57" s="83">
        <v>59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-59</v>
      </c>
      <c r="AG57" s="83">
        <v>0</v>
      </c>
      <c r="AH57" s="83">
        <v>0</v>
      </c>
      <c r="AI57" s="83">
        <v>-59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59</v>
      </c>
      <c r="AY57" s="84">
        <f t="shared" si="14"/>
        <v>-59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590</v>
      </c>
      <c r="CI57" s="81">
        <f t="shared" si="24"/>
        <v>590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-59</v>
      </c>
      <c r="DH57" s="82">
        <f t="shared" si="33"/>
        <v>0</v>
      </c>
      <c r="DI57" s="82">
        <f t="shared" si="34"/>
        <v>0</v>
      </c>
      <c r="DJ57" s="82">
        <f t="shared" si="35"/>
        <v>59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54</v>
      </c>
      <c r="N58" s="83">
        <v>54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-54</v>
      </c>
      <c r="AG58" s="83">
        <v>0</v>
      </c>
      <c r="AH58" s="83">
        <v>0</v>
      </c>
      <c r="AI58" s="83">
        <v>-54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54</v>
      </c>
      <c r="AY58" s="84">
        <f t="shared" si="14"/>
        <v>-54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540</v>
      </c>
      <c r="CI58" s="81">
        <f t="shared" si="24"/>
        <v>540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-54</v>
      </c>
      <c r="DH58" s="82">
        <f t="shared" si="33"/>
        <v>0</v>
      </c>
      <c r="DI58" s="82">
        <f t="shared" si="34"/>
        <v>0</v>
      </c>
      <c r="DJ58" s="82">
        <f t="shared" si="35"/>
        <v>54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54</v>
      </c>
      <c r="N59" s="83">
        <v>54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-54</v>
      </c>
      <c r="AG59" s="83">
        <v>0</v>
      </c>
      <c r="AH59" s="83">
        <v>0</v>
      </c>
      <c r="AI59" s="83">
        <v>-54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54</v>
      </c>
      <c r="AY59" s="84">
        <f t="shared" si="14"/>
        <v>-54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540</v>
      </c>
      <c r="CI59" s="81">
        <f t="shared" si="24"/>
        <v>540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-54</v>
      </c>
      <c r="DH59" s="82">
        <f t="shared" si="33"/>
        <v>0</v>
      </c>
      <c r="DI59" s="82">
        <f t="shared" si="34"/>
        <v>0</v>
      </c>
      <c r="DJ59" s="82">
        <f t="shared" si="35"/>
        <v>54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44</v>
      </c>
      <c r="N60" s="83">
        <v>44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-44</v>
      </c>
      <c r="AG60" s="83">
        <v>0</v>
      </c>
      <c r="AH60" s="83">
        <v>0</v>
      </c>
      <c r="AI60" s="83">
        <v>-44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44</v>
      </c>
      <c r="AY60" s="84">
        <f t="shared" si="14"/>
        <v>-44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440</v>
      </c>
      <c r="CI60" s="81">
        <f t="shared" si="24"/>
        <v>440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-44</v>
      </c>
      <c r="DH60" s="82">
        <f t="shared" si="33"/>
        <v>0</v>
      </c>
      <c r="DI60" s="82">
        <f t="shared" si="34"/>
        <v>0</v>
      </c>
      <c r="DJ60" s="82">
        <f t="shared" si="35"/>
        <v>44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45</v>
      </c>
      <c r="N61" s="83">
        <v>45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-45</v>
      </c>
      <c r="AG61" s="83">
        <v>0</v>
      </c>
      <c r="AH61" s="83">
        <v>0</v>
      </c>
      <c r="AI61" s="83">
        <v>-45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45</v>
      </c>
      <c r="AY61" s="84">
        <f t="shared" si="14"/>
        <v>-45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450</v>
      </c>
      <c r="CI61" s="81">
        <f t="shared" si="24"/>
        <v>450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-45</v>
      </c>
      <c r="DH61" s="82">
        <f t="shared" si="33"/>
        <v>0</v>
      </c>
      <c r="DI61" s="82">
        <f t="shared" si="34"/>
        <v>0</v>
      </c>
      <c r="DJ61" s="82">
        <f t="shared" si="35"/>
        <v>45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25</v>
      </c>
      <c r="N62" s="83">
        <v>25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-25</v>
      </c>
      <c r="AG62" s="83">
        <v>0</v>
      </c>
      <c r="AH62" s="83">
        <v>0</v>
      </c>
      <c r="AI62" s="83">
        <v>-25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25</v>
      </c>
      <c r="AY62" s="84">
        <f t="shared" si="14"/>
        <v>-25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250</v>
      </c>
      <c r="CI62" s="81">
        <f t="shared" si="24"/>
        <v>250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-25</v>
      </c>
      <c r="DH62" s="82">
        <f t="shared" si="33"/>
        <v>0</v>
      </c>
      <c r="DI62" s="82">
        <f t="shared" si="34"/>
        <v>0</v>
      </c>
      <c r="DJ62" s="82">
        <f t="shared" si="35"/>
        <v>25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-8.1349999999999998</v>
      </c>
      <c r="D63" s="83">
        <v>0</v>
      </c>
      <c r="E63" s="83">
        <v>0</v>
      </c>
      <c r="F63" s="83">
        <v>0</v>
      </c>
      <c r="G63" s="83">
        <v>-8.1349999999999998</v>
      </c>
      <c r="H63" s="77"/>
      <c r="I63" s="32">
        <v>61</v>
      </c>
      <c r="J63" s="83">
        <v>8.1349999999999998</v>
      </c>
      <c r="K63" s="83">
        <v>0</v>
      </c>
      <c r="L63" s="83">
        <v>0</v>
      </c>
      <c r="M63" s="83">
        <v>6.8650000000000002</v>
      </c>
      <c r="N63" s="83">
        <v>15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-6.8650000000000002</v>
      </c>
      <c r="AG63" s="83">
        <v>0</v>
      </c>
      <c r="AH63" s="83">
        <v>0</v>
      </c>
      <c r="AI63" s="83">
        <v>-6.8650000000000002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8.1349999999999998</v>
      </c>
      <c r="AV63" s="84">
        <f t="shared" si="13"/>
        <v>0</v>
      </c>
      <c r="AW63" s="84">
        <f t="shared" si="13"/>
        <v>0</v>
      </c>
      <c r="AX63" s="84">
        <f t="shared" si="13"/>
        <v>6.8650000000000002</v>
      </c>
      <c r="AY63" s="84">
        <f t="shared" si="14"/>
        <v>-15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81.349999999999994</v>
      </c>
      <c r="CF63" s="81">
        <f t="shared" si="5"/>
        <v>0</v>
      </c>
      <c r="CG63" s="81">
        <f t="shared" si="5"/>
        <v>0</v>
      </c>
      <c r="CH63" s="81">
        <f t="shared" si="5"/>
        <v>68.650000000000006</v>
      </c>
      <c r="CI63" s="81">
        <f t="shared" si="24"/>
        <v>150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8.1349999999999998</v>
      </c>
      <c r="DG63" s="82">
        <f t="shared" si="32"/>
        <v>-15</v>
      </c>
      <c r="DH63" s="82">
        <f t="shared" si="33"/>
        <v>0</v>
      </c>
      <c r="DI63" s="82">
        <f t="shared" si="34"/>
        <v>0</v>
      </c>
      <c r="DJ63" s="82">
        <f t="shared" si="35"/>
        <v>6.8650000000000002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-9.7620000000000005</v>
      </c>
      <c r="D67" s="83">
        <v>0</v>
      </c>
      <c r="E67" s="83">
        <v>0</v>
      </c>
      <c r="F67" s="83">
        <v>0</v>
      </c>
      <c r="G67" s="83">
        <v>-9.7620000000000005</v>
      </c>
      <c r="H67" s="77"/>
      <c r="I67" s="32">
        <v>65</v>
      </c>
      <c r="J67" s="83">
        <v>9.7620000000000005</v>
      </c>
      <c r="K67" s="83">
        <v>0</v>
      </c>
      <c r="L67" s="83">
        <v>0</v>
      </c>
      <c r="M67" s="83">
        <v>8.2379999999999995</v>
      </c>
      <c r="N67" s="83">
        <v>18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-8.2379999999999995</v>
      </c>
      <c r="AG67" s="83">
        <v>0</v>
      </c>
      <c r="AH67" s="83">
        <v>0</v>
      </c>
      <c r="AI67" s="83">
        <v>-8.2379999999999995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9.7620000000000005</v>
      </c>
      <c r="AV67" s="84">
        <f t="shared" si="13"/>
        <v>0</v>
      </c>
      <c r="AW67" s="84">
        <f t="shared" si="13"/>
        <v>0</v>
      </c>
      <c r="AX67" s="84">
        <f t="shared" si="13"/>
        <v>8.2379999999999995</v>
      </c>
      <c r="AY67" s="84">
        <f t="shared" si="14"/>
        <v>-18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97.62</v>
      </c>
      <c r="CF67" s="81">
        <f t="shared" si="23"/>
        <v>0</v>
      </c>
      <c r="CG67" s="81">
        <f t="shared" si="23"/>
        <v>0</v>
      </c>
      <c r="CH67" s="81">
        <f t="shared" si="23"/>
        <v>82.38</v>
      </c>
      <c r="CI67" s="81">
        <f t="shared" si="24"/>
        <v>180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9.7620000000000005</v>
      </c>
      <c r="DG67" s="82">
        <f t="shared" si="32"/>
        <v>-18</v>
      </c>
      <c r="DH67" s="82">
        <f t="shared" si="33"/>
        <v>0</v>
      </c>
      <c r="DI67" s="82">
        <f t="shared" si="34"/>
        <v>0</v>
      </c>
      <c r="DJ67" s="82">
        <f t="shared" si="35"/>
        <v>8.2379999999999995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-1.627</v>
      </c>
      <c r="D68" s="83">
        <v>0</v>
      </c>
      <c r="E68" s="83">
        <v>0</v>
      </c>
      <c r="F68" s="83">
        <v>0</v>
      </c>
      <c r="G68" s="83">
        <v>-1.627</v>
      </c>
      <c r="H68" s="77"/>
      <c r="I68" s="32">
        <v>66</v>
      </c>
      <c r="J68" s="83">
        <v>1.627</v>
      </c>
      <c r="K68" s="83">
        <v>0</v>
      </c>
      <c r="L68" s="83">
        <v>0</v>
      </c>
      <c r="M68" s="83">
        <v>1.373</v>
      </c>
      <c r="N68" s="83">
        <v>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-1.373</v>
      </c>
      <c r="AG68" s="83">
        <v>0</v>
      </c>
      <c r="AH68" s="83">
        <v>0</v>
      </c>
      <c r="AI68" s="83">
        <v>-1.373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1.627</v>
      </c>
      <c r="AV68" s="84">
        <f t="shared" si="41"/>
        <v>0</v>
      </c>
      <c r="AW68" s="84">
        <f t="shared" si="41"/>
        <v>0</v>
      </c>
      <c r="AX68" s="84">
        <f t="shared" si="41"/>
        <v>1.373</v>
      </c>
      <c r="AY68" s="84">
        <f t="shared" ref="AY68:AY98" si="42">-SUM(AU68:AX68)</f>
        <v>-3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16.27</v>
      </c>
      <c r="CF68" s="81">
        <f t="shared" si="51"/>
        <v>0</v>
      </c>
      <c r="CG68" s="81">
        <f t="shared" si="51"/>
        <v>0</v>
      </c>
      <c r="CH68" s="81">
        <f t="shared" si="51"/>
        <v>13.73</v>
      </c>
      <c r="CI68" s="81">
        <f t="shared" ref="CI68:CI98" si="52">SUM(CE68:CH68)</f>
        <v>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1.627</v>
      </c>
      <c r="DG68" s="82">
        <f t="shared" ref="DG68:DG99" si="60">AY68+AN68+BC68+BJ68+BQ68</f>
        <v>-3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1.373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0.49551999999999996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0.46891925000000001</v>
      </c>
      <c r="AY99" s="88">
        <f t="shared" si="65"/>
        <v>-0.96443924999999997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3.5674750000000005E-2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-3.5674750000000005E-2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0.4955199999999999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0.46891925000000001</v>
      </c>
      <c r="CI99" s="90">
        <f t="shared" si="70"/>
        <v>0.96443924999999997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3.5674749999999998E-2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3.5674749999999998E-2</v>
      </c>
      <c r="DE99" s="87"/>
      <c r="DF99" s="82">
        <f t="shared" si="59"/>
        <v>0.53119474999999994</v>
      </c>
      <c r="DG99" s="82">
        <f t="shared" si="60"/>
        <v>-0.96443924999999997</v>
      </c>
      <c r="DH99" s="82">
        <f t="shared" si="61"/>
        <v>0</v>
      </c>
      <c r="DI99" s="82">
        <f t="shared" si="62"/>
        <v>0</v>
      </c>
      <c r="DJ99" s="82">
        <f t="shared" si="63"/>
        <v>0.43324450000000003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288.63</v>
      </c>
      <c r="I3" s="175">
        <f ca="1">INDIRECT("BRPL_EOD!" &amp; $V$3 &amp; X3)</f>
        <v>245.66</v>
      </c>
      <c r="J3" s="173">
        <f ca="1">INDIRECT("BYPL_EOD!" &amp; $V$3 &amp; X3)</f>
        <v>40.49</v>
      </c>
      <c r="K3" s="173">
        <f ca="1">INDIRECT("TPDDL_EOD!" &amp; $V$3 &amp; X3)</f>
        <v>2.48</v>
      </c>
      <c r="L3" s="173">
        <f ca="1">INDIRECT("NDMC_EOD!" &amp; $V$3 &amp; X3)</f>
        <v>0</v>
      </c>
      <c r="M3" s="174">
        <f ca="1">SUM(I3:L3)</f>
        <v>288.63</v>
      </c>
      <c r="N3" s="172">
        <f ca="1">INDIRECT("BRPL_ISGS_exbus!" &amp; $V$3 &amp; X3)</f>
        <v>245.66</v>
      </c>
      <c r="O3" s="173">
        <f ca="1">INDIRECT("BYPL_ISGS_exbus!" &amp; $V$3 &amp; X3)</f>
        <v>40.49</v>
      </c>
      <c r="P3" s="173">
        <f ca="1">INDIRECT("TPDDL_ISGS_exbus!" &amp; $V$3 &amp; X3)</f>
        <v>2.48</v>
      </c>
      <c r="Q3" s="173">
        <f ca="1">INDIRECT("NDMC_ISGS_exbus!" &amp; $V$3 &amp; X3)</f>
        <v>0</v>
      </c>
      <c r="R3" s="174">
        <f ca="1">SUM(N3:Q3)</f>
        <v>288.63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288.63</v>
      </c>
      <c r="I4" s="180">
        <f t="shared" ref="I4:I67" ca="1" si="5">INDIRECT("BRPL_EOD!" &amp; $V$3 &amp; X4)</f>
        <v>245.66</v>
      </c>
      <c r="J4" s="177">
        <f t="shared" ref="J4:J67" ca="1" si="6">INDIRECT("BYPL_EOD!" &amp; $V$3 &amp; X4)</f>
        <v>40.49</v>
      </c>
      <c r="K4" s="177">
        <f t="shared" ref="K4:K67" ca="1" si="7">INDIRECT("TPDDL_EOD!" &amp; $V$3 &amp; X4)</f>
        <v>2.48</v>
      </c>
      <c r="L4" s="177">
        <f t="shared" ref="L4:L67" ca="1" si="8">INDIRECT("NDMC_EOD!" &amp; $V$3 &amp; X4)</f>
        <v>0</v>
      </c>
      <c r="M4" s="178">
        <f t="shared" ref="M4:M67" ca="1" si="9">SUM(I4:L4)</f>
        <v>288.63</v>
      </c>
      <c r="N4" s="176">
        <f t="shared" ref="N4:N67" ca="1" si="10">INDIRECT("BRPL_ISGS_exbus!" &amp; $V$3 &amp; X4)</f>
        <v>245.66</v>
      </c>
      <c r="O4" s="177">
        <f t="shared" ref="O4:O67" ca="1" si="11">INDIRECT("BYPL_ISGS_exbus!" &amp; $V$3 &amp; X4)</f>
        <v>40.49</v>
      </c>
      <c r="P4" s="177">
        <f t="shared" ref="P4:P67" ca="1" si="12">INDIRECT("TPDDL_ISGS_exbus!" &amp; $V$3 &amp; X4)</f>
        <v>2.48</v>
      </c>
      <c r="Q4" s="177">
        <f t="shared" ref="Q4:Q67" ca="1" si="13">INDIRECT("NDMC_ISGS_exbus!" &amp; $V$3 &amp; X4)</f>
        <v>0</v>
      </c>
      <c r="R4" s="178">
        <f t="shared" ref="R4:R67" ca="1" si="14">SUM(N4:Q4)</f>
        <v>288.63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288.63</v>
      </c>
      <c r="I5" s="180">
        <f t="shared" ca="1" si="5"/>
        <v>245.66</v>
      </c>
      <c r="J5" s="177">
        <f t="shared" ca="1" si="6"/>
        <v>40.49</v>
      </c>
      <c r="K5" s="177">
        <f t="shared" ca="1" si="7"/>
        <v>2.48</v>
      </c>
      <c r="L5" s="177">
        <f t="shared" ca="1" si="8"/>
        <v>0</v>
      </c>
      <c r="M5" s="178">
        <f t="shared" ca="1" si="9"/>
        <v>288.63</v>
      </c>
      <c r="N5" s="176">
        <f t="shared" ca="1" si="10"/>
        <v>245.66</v>
      </c>
      <c r="O5" s="177">
        <f t="shared" ca="1" si="11"/>
        <v>40.49</v>
      </c>
      <c r="P5" s="177">
        <f t="shared" ca="1" si="12"/>
        <v>2.48</v>
      </c>
      <c r="Q5" s="177">
        <f t="shared" ca="1" si="13"/>
        <v>0</v>
      </c>
      <c r="R5" s="178">
        <f t="shared" ca="1" si="14"/>
        <v>288.63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288.63</v>
      </c>
      <c r="I6" s="180">
        <f t="shared" ca="1" si="5"/>
        <v>245.66</v>
      </c>
      <c r="J6" s="177">
        <f t="shared" ca="1" si="6"/>
        <v>40.49</v>
      </c>
      <c r="K6" s="177">
        <f t="shared" ca="1" si="7"/>
        <v>2.48</v>
      </c>
      <c r="L6" s="177">
        <f t="shared" ca="1" si="8"/>
        <v>0</v>
      </c>
      <c r="M6" s="178">
        <f t="shared" ca="1" si="9"/>
        <v>288.63</v>
      </c>
      <c r="N6" s="176">
        <f t="shared" ca="1" si="10"/>
        <v>245.66</v>
      </c>
      <c r="O6" s="177">
        <f t="shared" ca="1" si="11"/>
        <v>40.49</v>
      </c>
      <c r="P6" s="177">
        <f t="shared" ca="1" si="12"/>
        <v>2.48</v>
      </c>
      <c r="Q6" s="177">
        <f t="shared" ca="1" si="13"/>
        <v>0</v>
      </c>
      <c r="R6" s="178">
        <f t="shared" ca="1" si="14"/>
        <v>288.63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288.63</v>
      </c>
      <c r="I7" s="180">
        <f t="shared" ca="1" si="5"/>
        <v>245.66</v>
      </c>
      <c r="J7" s="177">
        <f t="shared" ca="1" si="6"/>
        <v>40.49</v>
      </c>
      <c r="K7" s="177">
        <f t="shared" ca="1" si="7"/>
        <v>2.48</v>
      </c>
      <c r="L7" s="177">
        <f t="shared" ca="1" si="8"/>
        <v>0</v>
      </c>
      <c r="M7" s="178">
        <f t="shared" ca="1" si="9"/>
        <v>288.63</v>
      </c>
      <c r="N7" s="176">
        <f t="shared" ca="1" si="10"/>
        <v>245.66</v>
      </c>
      <c r="O7" s="177">
        <f t="shared" ca="1" si="11"/>
        <v>40.49</v>
      </c>
      <c r="P7" s="177">
        <f t="shared" ca="1" si="12"/>
        <v>2.48</v>
      </c>
      <c r="Q7" s="177">
        <f t="shared" ca="1" si="13"/>
        <v>0</v>
      </c>
      <c r="R7" s="178">
        <f t="shared" ca="1" si="14"/>
        <v>288.63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288.63</v>
      </c>
      <c r="I8" s="180">
        <f t="shared" ca="1" si="5"/>
        <v>245.66</v>
      </c>
      <c r="J8" s="177">
        <f t="shared" ca="1" si="6"/>
        <v>40.49</v>
      </c>
      <c r="K8" s="177">
        <f t="shared" ca="1" si="7"/>
        <v>2.48</v>
      </c>
      <c r="L8" s="177">
        <f t="shared" ca="1" si="8"/>
        <v>0</v>
      </c>
      <c r="M8" s="178">
        <f t="shared" ca="1" si="9"/>
        <v>288.63</v>
      </c>
      <c r="N8" s="176">
        <f t="shared" ca="1" si="10"/>
        <v>245.66</v>
      </c>
      <c r="O8" s="177">
        <f t="shared" ca="1" si="11"/>
        <v>40.49</v>
      </c>
      <c r="P8" s="177">
        <f t="shared" ca="1" si="12"/>
        <v>2.48</v>
      </c>
      <c r="Q8" s="177">
        <f t="shared" ca="1" si="13"/>
        <v>0</v>
      </c>
      <c r="R8" s="178">
        <f t="shared" ca="1" si="14"/>
        <v>288.63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288.63</v>
      </c>
      <c r="I9" s="180">
        <f t="shared" ca="1" si="5"/>
        <v>245.66</v>
      </c>
      <c r="J9" s="177">
        <f t="shared" ca="1" si="6"/>
        <v>40.49</v>
      </c>
      <c r="K9" s="177">
        <f t="shared" ca="1" si="7"/>
        <v>2.48</v>
      </c>
      <c r="L9" s="177">
        <f t="shared" ca="1" si="8"/>
        <v>0</v>
      </c>
      <c r="M9" s="178">
        <f t="shared" ca="1" si="9"/>
        <v>288.63</v>
      </c>
      <c r="N9" s="176">
        <f t="shared" ca="1" si="10"/>
        <v>245.66</v>
      </c>
      <c r="O9" s="177">
        <f t="shared" ca="1" si="11"/>
        <v>40.49</v>
      </c>
      <c r="P9" s="177">
        <f t="shared" ca="1" si="12"/>
        <v>2.48</v>
      </c>
      <c r="Q9" s="177">
        <f t="shared" ca="1" si="13"/>
        <v>0</v>
      </c>
      <c r="R9" s="178">
        <f t="shared" ca="1" si="14"/>
        <v>288.63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288.63</v>
      </c>
      <c r="I10" s="180">
        <f t="shared" ca="1" si="5"/>
        <v>245.66</v>
      </c>
      <c r="J10" s="177">
        <f t="shared" ca="1" si="6"/>
        <v>40.49</v>
      </c>
      <c r="K10" s="177">
        <f t="shared" ca="1" si="7"/>
        <v>2.48</v>
      </c>
      <c r="L10" s="177">
        <f t="shared" ca="1" si="8"/>
        <v>0</v>
      </c>
      <c r="M10" s="178">
        <f t="shared" ca="1" si="9"/>
        <v>288.63</v>
      </c>
      <c r="N10" s="176">
        <f t="shared" ca="1" si="10"/>
        <v>245.66</v>
      </c>
      <c r="O10" s="177">
        <f t="shared" ca="1" si="11"/>
        <v>40.49</v>
      </c>
      <c r="P10" s="177">
        <f t="shared" ca="1" si="12"/>
        <v>2.48</v>
      </c>
      <c r="Q10" s="177">
        <f t="shared" ca="1" si="13"/>
        <v>0</v>
      </c>
      <c r="R10" s="178">
        <f t="shared" ca="1" si="14"/>
        <v>288.63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288.63</v>
      </c>
      <c r="I11" s="180">
        <f t="shared" ca="1" si="5"/>
        <v>245.66</v>
      </c>
      <c r="J11" s="177">
        <f t="shared" ca="1" si="6"/>
        <v>40.49</v>
      </c>
      <c r="K11" s="177">
        <f t="shared" ca="1" si="7"/>
        <v>2.48</v>
      </c>
      <c r="L11" s="177">
        <f t="shared" ca="1" si="8"/>
        <v>0</v>
      </c>
      <c r="M11" s="178">
        <f t="shared" ca="1" si="9"/>
        <v>288.63</v>
      </c>
      <c r="N11" s="176">
        <f t="shared" ca="1" si="10"/>
        <v>245.66</v>
      </c>
      <c r="O11" s="177">
        <f t="shared" ca="1" si="11"/>
        <v>40.49</v>
      </c>
      <c r="P11" s="177">
        <f t="shared" ca="1" si="12"/>
        <v>2.48</v>
      </c>
      <c r="Q11" s="177">
        <f t="shared" ca="1" si="13"/>
        <v>0</v>
      </c>
      <c r="R11" s="178">
        <f t="shared" ca="1" si="14"/>
        <v>288.63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288.63</v>
      </c>
      <c r="I12" s="180">
        <f t="shared" ca="1" si="5"/>
        <v>245.66</v>
      </c>
      <c r="J12" s="177">
        <f t="shared" ca="1" si="6"/>
        <v>40.49</v>
      </c>
      <c r="K12" s="177">
        <f t="shared" ca="1" si="7"/>
        <v>2.48</v>
      </c>
      <c r="L12" s="177">
        <f t="shared" ca="1" si="8"/>
        <v>0</v>
      </c>
      <c r="M12" s="178">
        <f t="shared" ca="1" si="9"/>
        <v>288.63</v>
      </c>
      <c r="N12" s="176">
        <f t="shared" ca="1" si="10"/>
        <v>245.66</v>
      </c>
      <c r="O12" s="177">
        <f t="shared" ca="1" si="11"/>
        <v>40.49</v>
      </c>
      <c r="P12" s="177">
        <f t="shared" ca="1" si="12"/>
        <v>2.48</v>
      </c>
      <c r="Q12" s="177">
        <f t="shared" ca="1" si="13"/>
        <v>0</v>
      </c>
      <c r="R12" s="178">
        <f t="shared" ca="1" si="14"/>
        <v>288.63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288.63</v>
      </c>
      <c r="I13" s="180">
        <f t="shared" ca="1" si="5"/>
        <v>245.66</v>
      </c>
      <c r="J13" s="177">
        <f t="shared" ca="1" si="6"/>
        <v>40.49</v>
      </c>
      <c r="K13" s="177">
        <f t="shared" ca="1" si="7"/>
        <v>2.48</v>
      </c>
      <c r="L13" s="177">
        <f t="shared" ca="1" si="8"/>
        <v>0</v>
      </c>
      <c r="M13" s="178">
        <f t="shared" ca="1" si="9"/>
        <v>288.63</v>
      </c>
      <c r="N13" s="176">
        <f t="shared" ca="1" si="10"/>
        <v>245.66</v>
      </c>
      <c r="O13" s="177">
        <f t="shared" ca="1" si="11"/>
        <v>40.49</v>
      </c>
      <c r="P13" s="177">
        <f t="shared" ca="1" si="12"/>
        <v>2.48</v>
      </c>
      <c r="Q13" s="177">
        <f t="shared" ca="1" si="13"/>
        <v>0</v>
      </c>
      <c r="R13" s="178">
        <f t="shared" ca="1" si="14"/>
        <v>288.63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288.63</v>
      </c>
      <c r="I14" s="180">
        <f t="shared" ca="1" si="5"/>
        <v>245.66</v>
      </c>
      <c r="J14" s="177">
        <f t="shared" ca="1" si="6"/>
        <v>40.49</v>
      </c>
      <c r="K14" s="177">
        <f t="shared" ca="1" si="7"/>
        <v>2.48</v>
      </c>
      <c r="L14" s="177">
        <f t="shared" ca="1" si="8"/>
        <v>0</v>
      </c>
      <c r="M14" s="178">
        <f t="shared" ca="1" si="9"/>
        <v>288.63</v>
      </c>
      <c r="N14" s="176">
        <f t="shared" ca="1" si="10"/>
        <v>245.66</v>
      </c>
      <c r="O14" s="177">
        <f t="shared" ca="1" si="11"/>
        <v>40.49</v>
      </c>
      <c r="P14" s="177">
        <f t="shared" ca="1" si="12"/>
        <v>2.48</v>
      </c>
      <c r="Q14" s="177">
        <f t="shared" ca="1" si="13"/>
        <v>0</v>
      </c>
      <c r="R14" s="178">
        <f t="shared" ca="1" si="14"/>
        <v>288.63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288.63</v>
      </c>
      <c r="I15" s="180">
        <f t="shared" ca="1" si="5"/>
        <v>245.66</v>
      </c>
      <c r="J15" s="177">
        <f t="shared" ca="1" si="6"/>
        <v>40.49</v>
      </c>
      <c r="K15" s="177">
        <f t="shared" ca="1" si="7"/>
        <v>2.48</v>
      </c>
      <c r="L15" s="177">
        <f t="shared" ca="1" si="8"/>
        <v>0</v>
      </c>
      <c r="M15" s="178">
        <f t="shared" ca="1" si="9"/>
        <v>288.63</v>
      </c>
      <c r="N15" s="176">
        <f t="shared" ca="1" si="10"/>
        <v>245.66</v>
      </c>
      <c r="O15" s="177">
        <f t="shared" ca="1" si="11"/>
        <v>40.49</v>
      </c>
      <c r="P15" s="177">
        <f t="shared" ca="1" si="12"/>
        <v>2.48</v>
      </c>
      <c r="Q15" s="177">
        <f t="shared" ca="1" si="13"/>
        <v>0</v>
      </c>
      <c r="R15" s="178">
        <f t="shared" ca="1" si="14"/>
        <v>288.63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288.63</v>
      </c>
      <c r="I16" s="180">
        <f t="shared" ca="1" si="5"/>
        <v>245.66</v>
      </c>
      <c r="J16" s="177">
        <f t="shared" ca="1" si="6"/>
        <v>40.49</v>
      </c>
      <c r="K16" s="177">
        <f t="shared" ca="1" si="7"/>
        <v>2.48</v>
      </c>
      <c r="L16" s="177">
        <f t="shared" ca="1" si="8"/>
        <v>0</v>
      </c>
      <c r="M16" s="178">
        <f t="shared" ca="1" si="9"/>
        <v>288.63</v>
      </c>
      <c r="N16" s="176">
        <f t="shared" ca="1" si="10"/>
        <v>245.66</v>
      </c>
      <c r="O16" s="177">
        <f t="shared" ca="1" si="11"/>
        <v>40.49</v>
      </c>
      <c r="P16" s="177">
        <f t="shared" ca="1" si="12"/>
        <v>2.48</v>
      </c>
      <c r="Q16" s="177">
        <f t="shared" ca="1" si="13"/>
        <v>0</v>
      </c>
      <c r="R16" s="178">
        <f t="shared" ca="1" si="14"/>
        <v>288.63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288.63</v>
      </c>
      <c r="I17" s="180">
        <f t="shared" ca="1" si="5"/>
        <v>245.66</v>
      </c>
      <c r="J17" s="177">
        <f t="shared" ca="1" si="6"/>
        <v>40.49</v>
      </c>
      <c r="K17" s="177">
        <f t="shared" ca="1" si="7"/>
        <v>2.48</v>
      </c>
      <c r="L17" s="177">
        <f t="shared" ca="1" si="8"/>
        <v>0</v>
      </c>
      <c r="M17" s="178">
        <f t="shared" ca="1" si="9"/>
        <v>288.63</v>
      </c>
      <c r="N17" s="176">
        <f t="shared" ca="1" si="10"/>
        <v>245.66</v>
      </c>
      <c r="O17" s="177">
        <f t="shared" ca="1" si="11"/>
        <v>40.49</v>
      </c>
      <c r="P17" s="177">
        <f t="shared" ca="1" si="12"/>
        <v>2.48</v>
      </c>
      <c r="Q17" s="177">
        <f t="shared" ca="1" si="13"/>
        <v>0</v>
      </c>
      <c r="R17" s="178">
        <f t="shared" ca="1" si="14"/>
        <v>288.63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288.63</v>
      </c>
      <c r="I18" s="180">
        <f t="shared" ca="1" si="5"/>
        <v>245.66</v>
      </c>
      <c r="J18" s="177">
        <f t="shared" ca="1" si="6"/>
        <v>40.49</v>
      </c>
      <c r="K18" s="177">
        <f t="shared" ca="1" si="7"/>
        <v>2.48</v>
      </c>
      <c r="L18" s="177">
        <f t="shared" ca="1" si="8"/>
        <v>0</v>
      </c>
      <c r="M18" s="178">
        <f t="shared" ca="1" si="9"/>
        <v>288.63</v>
      </c>
      <c r="N18" s="176">
        <f t="shared" ca="1" si="10"/>
        <v>245.66</v>
      </c>
      <c r="O18" s="177">
        <f t="shared" ca="1" si="11"/>
        <v>40.49</v>
      </c>
      <c r="P18" s="177">
        <f t="shared" ca="1" si="12"/>
        <v>2.48</v>
      </c>
      <c r="Q18" s="177">
        <f t="shared" ca="1" si="13"/>
        <v>0</v>
      </c>
      <c r="R18" s="178">
        <f t="shared" ca="1" si="14"/>
        <v>288.63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288.63</v>
      </c>
      <c r="I19" s="180">
        <f t="shared" ca="1" si="5"/>
        <v>245.66</v>
      </c>
      <c r="J19" s="177">
        <f t="shared" ca="1" si="6"/>
        <v>40.49</v>
      </c>
      <c r="K19" s="177">
        <f t="shared" ca="1" si="7"/>
        <v>2.48</v>
      </c>
      <c r="L19" s="177">
        <f t="shared" ca="1" si="8"/>
        <v>0</v>
      </c>
      <c r="M19" s="178">
        <f t="shared" ca="1" si="9"/>
        <v>288.63</v>
      </c>
      <c r="N19" s="176">
        <f t="shared" ca="1" si="10"/>
        <v>245.66</v>
      </c>
      <c r="O19" s="177">
        <f t="shared" ca="1" si="11"/>
        <v>40.49</v>
      </c>
      <c r="P19" s="177">
        <f t="shared" ca="1" si="12"/>
        <v>2.48</v>
      </c>
      <c r="Q19" s="177">
        <f t="shared" ca="1" si="13"/>
        <v>0</v>
      </c>
      <c r="R19" s="178">
        <f t="shared" ca="1" si="14"/>
        <v>288.63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288.63</v>
      </c>
      <c r="I20" s="180">
        <f t="shared" ca="1" si="5"/>
        <v>245.66</v>
      </c>
      <c r="J20" s="177">
        <f t="shared" ca="1" si="6"/>
        <v>40.49</v>
      </c>
      <c r="K20" s="177">
        <f t="shared" ca="1" si="7"/>
        <v>2.48</v>
      </c>
      <c r="L20" s="177">
        <f t="shared" ca="1" si="8"/>
        <v>0</v>
      </c>
      <c r="M20" s="178">
        <f t="shared" ca="1" si="9"/>
        <v>288.63</v>
      </c>
      <c r="N20" s="176">
        <f t="shared" ca="1" si="10"/>
        <v>245.66</v>
      </c>
      <c r="O20" s="177">
        <f t="shared" ca="1" si="11"/>
        <v>40.49</v>
      </c>
      <c r="P20" s="177">
        <f t="shared" ca="1" si="12"/>
        <v>2.48</v>
      </c>
      <c r="Q20" s="177">
        <f t="shared" ca="1" si="13"/>
        <v>0</v>
      </c>
      <c r="R20" s="178">
        <f t="shared" ca="1" si="14"/>
        <v>288.63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288.63</v>
      </c>
      <c r="I21" s="180">
        <f t="shared" ca="1" si="5"/>
        <v>245.66</v>
      </c>
      <c r="J21" s="177">
        <f t="shared" ca="1" si="6"/>
        <v>40.49</v>
      </c>
      <c r="K21" s="177">
        <f t="shared" ca="1" si="7"/>
        <v>2.48</v>
      </c>
      <c r="L21" s="177">
        <f t="shared" ca="1" si="8"/>
        <v>0</v>
      </c>
      <c r="M21" s="178">
        <f t="shared" ca="1" si="9"/>
        <v>288.63</v>
      </c>
      <c r="N21" s="176">
        <f t="shared" ca="1" si="10"/>
        <v>245.66</v>
      </c>
      <c r="O21" s="177">
        <f t="shared" ca="1" si="11"/>
        <v>40.49</v>
      </c>
      <c r="P21" s="177">
        <f t="shared" ca="1" si="12"/>
        <v>2.48</v>
      </c>
      <c r="Q21" s="177">
        <f t="shared" ca="1" si="13"/>
        <v>0</v>
      </c>
      <c r="R21" s="178">
        <f t="shared" ca="1" si="14"/>
        <v>288.63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288.63</v>
      </c>
      <c r="I22" s="180">
        <f t="shared" ca="1" si="5"/>
        <v>245.66</v>
      </c>
      <c r="J22" s="177">
        <f t="shared" ca="1" si="6"/>
        <v>40.49</v>
      </c>
      <c r="K22" s="177">
        <f t="shared" ca="1" si="7"/>
        <v>2.48</v>
      </c>
      <c r="L22" s="177">
        <f t="shared" ca="1" si="8"/>
        <v>0</v>
      </c>
      <c r="M22" s="178">
        <f t="shared" ca="1" si="9"/>
        <v>288.63</v>
      </c>
      <c r="N22" s="176">
        <f t="shared" ca="1" si="10"/>
        <v>245.66</v>
      </c>
      <c r="O22" s="177">
        <f t="shared" ca="1" si="11"/>
        <v>40.49</v>
      </c>
      <c r="P22" s="177">
        <f t="shared" ca="1" si="12"/>
        <v>2.48</v>
      </c>
      <c r="Q22" s="177">
        <f t="shared" ca="1" si="13"/>
        <v>0</v>
      </c>
      <c r="R22" s="178">
        <f t="shared" ca="1" si="14"/>
        <v>288.63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288.63</v>
      </c>
      <c r="I23" s="180">
        <f t="shared" ca="1" si="5"/>
        <v>245.66</v>
      </c>
      <c r="J23" s="177">
        <f t="shared" ca="1" si="6"/>
        <v>40.49</v>
      </c>
      <c r="K23" s="177">
        <f t="shared" ca="1" si="7"/>
        <v>2.48</v>
      </c>
      <c r="L23" s="177">
        <f t="shared" ca="1" si="8"/>
        <v>0</v>
      </c>
      <c r="M23" s="178">
        <f t="shared" ca="1" si="9"/>
        <v>288.63</v>
      </c>
      <c r="N23" s="176">
        <f t="shared" ca="1" si="10"/>
        <v>245.66</v>
      </c>
      <c r="O23" s="177">
        <f t="shared" ca="1" si="11"/>
        <v>40.49</v>
      </c>
      <c r="P23" s="177">
        <f t="shared" ca="1" si="12"/>
        <v>2.48</v>
      </c>
      <c r="Q23" s="177">
        <f t="shared" ca="1" si="13"/>
        <v>0</v>
      </c>
      <c r="R23" s="178">
        <f t="shared" ca="1" si="14"/>
        <v>288.63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288.63</v>
      </c>
      <c r="I24" s="180">
        <f t="shared" ca="1" si="5"/>
        <v>245.66</v>
      </c>
      <c r="J24" s="177">
        <f t="shared" ca="1" si="6"/>
        <v>40.49</v>
      </c>
      <c r="K24" s="177">
        <f t="shared" ca="1" si="7"/>
        <v>2.48</v>
      </c>
      <c r="L24" s="177">
        <f t="shared" ca="1" si="8"/>
        <v>0</v>
      </c>
      <c r="M24" s="178">
        <f t="shared" ca="1" si="9"/>
        <v>288.63</v>
      </c>
      <c r="N24" s="176">
        <f t="shared" ca="1" si="10"/>
        <v>245.66</v>
      </c>
      <c r="O24" s="177">
        <f t="shared" ca="1" si="11"/>
        <v>40.49</v>
      </c>
      <c r="P24" s="177">
        <f t="shared" ca="1" si="12"/>
        <v>2.48</v>
      </c>
      <c r="Q24" s="177">
        <f t="shared" ca="1" si="13"/>
        <v>0</v>
      </c>
      <c r="R24" s="178">
        <f t="shared" ca="1" si="14"/>
        <v>288.63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288.63</v>
      </c>
      <c r="I25" s="180">
        <f t="shared" ca="1" si="5"/>
        <v>245.66</v>
      </c>
      <c r="J25" s="177">
        <f t="shared" ca="1" si="6"/>
        <v>40.49</v>
      </c>
      <c r="K25" s="177">
        <f t="shared" ca="1" si="7"/>
        <v>2.48</v>
      </c>
      <c r="L25" s="177">
        <f t="shared" ca="1" si="8"/>
        <v>0</v>
      </c>
      <c r="M25" s="178">
        <f t="shared" ca="1" si="9"/>
        <v>288.63</v>
      </c>
      <c r="N25" s="176">
        <f t="shared" ca="1" si="10"/>
        <v>245.66</v>
      </c>
      <c r="O25" s="177">
        <f t="shared" ca="1" si="11"/>
        <v>40.49</v>
      </c>
      <c r="P25" s="177">
        <f t="shared" ca="1" si="12"/>
        <v>2.48</v>
      </c>
      <c r="Q25" s="177">
        <f t="shared" ca="1" si="13"/>
        <v>0</v>
      </c>
      <c r="R25" s="178">
        <f t="shared" ca="1" si="14"/>
        <v>288.63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288.63</v>
      </c>
      <c r="I26" s="180">
        <f t="shared" ca="1" si="5"/>
        <v>245.66</v>
      </c>
      <c r="J26" s="177">
        <f t="shared" ca="1" si="6"/>
        <v>40.49</v>
      </c>
      <c r="K26" s="177">
        <f t="shared" ca="1" si="7"/>
        <v>2.48</v>
      </c>
      <c r="L26" s="177">
        <f t="shared" ca="1" si="8"/>
        <v>0</v>
      </c>
      <c r="M26" s="178">
        <f t="shared" ca="1" si="9"/>
        <v>288.63</v>
      </c>
      <c r="N26" s="176">
        <f t="shared" ca="1" si="10"/>
        <v>245.66</v>
      </c>
      <c r="O26" s="177">
        <f t="shared" ca="1" si="11"/>
        <v>40.49</v>
      </c>
      <c r="P26" s="177">
        <f t="shared" ca="1" si="12"/>
        <v>2.48</v>
      </c>
      <c r="Q26" s="177">
        <f t="shared" ca="1" si="13"/>
        <v>0</v>
      </c>
      <c r="R26" s="178">
        <f t="shared" ca="1" si="14"/>
        <v>288.63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288.63</v>
      </c>
      <c r="I27" s="180">
        <f t="shared" ca="1" si="5"/>
        <v>245.66</v>
      </c>
      <c r="J27" s="177">
        <f t="shared" ca="1" si="6"/>
        <v>40.49</v>
      </c>
      <c r="K27" s="177">
        <f t="shared" ca="1" si="7"/>
        <v>2.48</v>
      </c>
      <c r="L27" s="177">
        <f t="shared" ca="1" si="8"/>
        <v>0</v>
      </c>
      <c r="M27" s="178">
        <f t="shared" ca="1" si="9"/>
        <v>288.63</v>
      </c>
      <c r="N27" s="176">
        <f t="shared" ca="1" si="10"/>
        <v>245.66</v>
      </c>
      <c r="O27" s="177">
        <f t="shared" ca="1" si="11"/>
        <v>40.49</v>
      </c>
      <c r="P27" s="177">
        <f t="shared" ca="1" si="12"/>
        <v>2.48</v>
      </c>
      <c r="Q27" s="177">
        <f t="shared" ca="1" si="13"/>
        <v>0</v>
      </c>
      <c r="R27" s="178">
        <f t="shared" ca="1" si="14"/>
        <v>288.63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288.63</v>
      </c>
      <c r="I28" s="180">
        <f t="shared" ca="1" si="5"/>
        <v>245.66</v>
      </c>
      <c r="J28" s="177">
        <f t="shared" ca="1" si="6"/>
        <v>40.49</v>
      </c>
      <c r="K28" s="177">
        <f t="shared" ca="1" si="7"/>
        <v>2.48</v>
      </c>
      <c r="L28" s="177">
        <f t="shared" ca="1" si="8"/>
        <v>0</v>
      </c>
      <c r="M28" s="178">
        <f t="shared" ca="1" si="9"/>
        <v>288.63</v>
      </c>
      <c r="N28" s="176">
        <f t="shared" ca="1" si="10"/>
        <v>245.66</v>
      </c>
      <c r="O28" s="177">
        <f t="shared" ca="1" si="11"/>
        <v>40.49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288.63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288.63</v>
      </c>
      <c r="I29" s="180">
        <f t="shared" ca="1" si="5"/>
        <v>245.66</v>
      </c>
      <c r="J29" s="177">
        <f t="shared" ca="1" si="6"/>
        <v>40.49</v>
      </c>
      <c r="K29" s="177">
        <f t="shared" ca="1" si="7"/>
        <v>2.48</v>
      </c>
      <c r="L29" s="177">
        <f t="shared" ca="1" si="8"/>
        <v>0</v>
      </c>
      <c r="M29" s="178">
        <f t="shared" ca="1" si="9"/>
        <v>288.63</v>
      </c>
      <c r="N29" s="176">
        <f t="shared" ca="1" si="10"/>
        <v>245.66</v>
      </c>
      <c r="O29" s="177">
        <f t="shared" ca="1" si="11"/>
        <v>40.49</v>
      </c>
      <c r="P29" s="177">
        <f t="shared" ca="1" si="12"/>
        <v>2.48</v>
      </c>
      <c r="Q29" s="177">
        <f t="shared" ca="1" si="13"/>
        <v>0</v>
      </c>
      <c r="R29" s="178">
        <f t="shared" ca="1" si="14"/>
        <v>288.63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288.63</v>
      </c>
      <c r="I30" s="180">
        <f t="shared" ca="1" si="5"/>
        <v>245.66</v>
      </c>
      <c r="J30" s="177">
        <f t="shared" ca="1" si="6"/>
        <v>40.49</v>
      </c>
      <c r="K30" s="177">
        <f t="shared" ca="1" si="7"/>
        <v>2.48</v>
      </c>
      <c r="L30" s="177">
        <f t="shared" ca="1" si="8"/>
        <v>0</v>
      </c>
      <c r="M30" s="178">
        <f t="shared" ca="1" si="9"/>
        <v>288.63</v>
      </c>
      <c r="N30" s="176">
        <f t="shared" ca="1" si="10"/>
        <v>245.66</v>
      </c>
      <c r="O30" s="177">
        <f t="shared" ca="1" si="11"/>
        <v>40.49</v>
      </c>
      <c r="P30" s="177">
        <f t="shared" ca="1" si="12"/>
        <v>2.48</v>
      </c>
      <c r="Q30" s="177">
        <f t="shared" ca="1" si="13"/>
        <v>0</v>
      </c>
      <c r="R30" s="178">
        <f t="shared" ca="1" si="14"/>
        <v>288.63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288.63</v>
      </c>
      <c r="I31" s="180">
        <f t="shared" ca="1" si="5"/>
        <v>245.66</v>
      </c>
      <c r="J31" s="177">
        <f t="shared" ca="1" si="6"/>
        <v>40.49</v>
      </c>
      <c r="K31" s="177">
        <f t="shared" ca="1" si="7"/>
        <v>2.48</v>
      </c>
      <c r="L31" s="177">
        <f t="shared" ca="1" si="8"/>
        <v>0</v>
      </c>
      <c r="M31" s="178">
        <f t="shared" ca="1" si="9"/>
        <v>288.63</v>
      </c>
      <c r="N31" s="176">
        <f t="shared" ca="1" si="10"/>
        <v>245.66</v>
      </c>
      <c r="O31" s="177">
        <f t="shared" ca="1" si="11"/>
        <v>40.49</v>
      </c>
      <c r="P31" s="177">
        <f t="shared" ca="1" si="12"/>
        <v>2.48</v>
      </c>
      <c r="Q31" s="177">
        <f t="shared" ca="1" si="13"/>
        <v>0</v>
      </c>
      <c r="R31" s="178">
        <f t="shared" ca="1" si="14"/>
        <v>288.63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288.63</v>
      </c>
      <c r="I32" s="180">
        <f t="shared" ca="1" si="5"/>
        <v>245.66</v>
      </c>
      <c r="J32" s="177">
        <f t="shared" ca="1" si="6"/>
        <v>40.49</v>
      </c>
      <c r="K32" s="177">
        <f t="shared" ca="1" si="7"/>
        <v>2.48</v>
      </c>
      <c r="L32" s="177">
        <f t="shared" ca="1" si="8"/>
        <v>0</v>
      </c>
      <c r="M32" s="178">
        <f t="shared" ca="1" si="9"/>
        <v>288.63</v>
      </c>
      <c r="N32" s="176">
        <f t="shared" ca="1" si="10"/>
        <v>245.66</v>
      </c>
      <c r="O32" s="177">
        <f t="shared" ca="1" si="11"/>
        <v>40.49</v>
      </c>
      <c r="P32" s="177">
        <f t="shared" ca="1" si="12"/>
        <v>2.48</v>
      </c>
      <c r="Q32" s="177">
        <f t="shared" ca="1" si="13"/>
        <v>0</v>
      </c>
      <c r="R32" s="178">
        <f t="shared" ca="1" si="14"/>
        <v>288.63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288.63</v>
      </c>
      <c r="I33" s="180">
        <f t="shared" ca="1" si="5"/>
        <v>245.66</v>
      </c>
      <c r="J33" s="177">
        <f t="shared" ca="1" si="6"/>
        <v>40.49</v>
      </c>
      <c r="K33" s="177">
        <f t="shared" ca="1" si="7"/>
        <v>2.48</v>
      </c>
      <c r="L33" s="177">
        <f t="shared" ca="1" si="8"/>
        <v>0</v>
      </c>
      <c r="M33" s="178">
        <f t="shared" ca="1" si="9"/>
        <v>288.63</v>
      </c>
      <c r="N33" s="176">
        <f t="shared" ca="1" si="10"/>
        <v>245.66</v>
      </c>
      <c r="O33" s="177">
        <f t="shared" ca="1" si="11"/>
        <v>40.49</v>
      </c>
      <c r="P33" s="177">
        <f t="shared" ca="1" si="12"/>
        <v>2.48</v>
      </c>
      <c r="Q33" s="177">
        <f t="shared" ca="1" si="13"/>
        <v>0</v>
      </c>
      <c r="R33" s="178">
        <f t="shared" ca="1" si="14"/>
        <v>288.63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288.63</v>
      </c>
      <c r="I34" s="180">
        <f t="shared" ca="1" si="5"/>
        <v>245.66</v>
      </c>
      <c r="J34" s="177">
        <f t="shared" ca="1" si="6"/>
        <v>40.49</v>
      </c>
      <c r="K34" s="177">
        <f t="shared" ca="1" si="7"/>
        <v>2.48</v>
      </c>
      <c r="L34" s="177">
        <f t="shared" ca="1" si="8"/>
        <v>0</v>
      </c>
      <c r="M34" s="178">
        <f t="shared" ca="1" si="9"/>
        <v>288.63</v>
      </c>
      <c r="N34" s="176">
        <f t="shared" ca="1" si="10"/>
        <v>245.66</v>
      </c>
      <c r="O34" s="177">
        <f t="shared" ca="1" si="11"/>
        <v>40.49</v>
      </c>
      <c r="P34" s="177">
        <f t="shared" ca="1" si="12"/>
        <v>2.48</v>
      </c>
      <c r="Q34" s="177">
        <f t="shared" ca="1" si="13"/>
        <v>0</v>
      </c>
      <c r="R34" s="178">
        <f t="shared" ca="1" si="14"/>
        <v>288.63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288.63</v>
      </c>
      <c r="I35" s="180">
        <f t="shared" ca="1" si="5"/>
        <v>245.66</v>
      </c>
      <c r="J35" s="177">
        <f t="shared" ca="1" si="6"/>
        <v>40.49</v>
      </c>
      <c r="K35" s="177">
        <f t="shared" ca="1" si="7"/>
        <v>2.48</v>
      </c>
      <c r="L35" s="177">
        <f t="shared" ca="1" si="8"/>
        <v>0</v>
      </c>
      <c r="M35" s="178">
        <f t="shared" ca="1" si="9"/>
        <v>288.63</v>
      </c>
      <c r="N35" s="176">
        <f t="shared" ca="1" si="10"/>
        <v>245.66</v>
      </c>
      <c r="O35" s="177">
        <f t="shared" ca="1" si="11"/>
        <v>40.49</v>
      </c>
      <c r="P35" s="177">
        <f t="shared" ca="1" si="12"/>
        <v>2.48</v>
      </c>
      <c r="Q35" s="177">
        <f t="shared" ca="1" si="13"/>
        <v>0</v>
      </c>
      <c r="R35" s="178">
        <f t="shared" ca="1" si="14"/>
        <v>288.63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288.63</v>
      </c>
      <c r="I36" s="180">
        <f t="shared" ca="1" si="5"/>
        <v>245.66</v>
      </c>
      <c r="J36" s="177">
        <f t="shared" ca="1" si="6"/>
        <v>40.49</v>
      </c>
      <c r="K36" s="177">
        <f t="shared" ca="1" si="7"/>
        <v>2.48</v>
      </c>
      <c r="L36" s="177">
        <f t="shared" ca="1" si="8"/>
        <v>0</v>
      </c>
      <c r="M36" s="178">
        <f t="shared" ca="1" si="9"/>
        <v>288.63</v>
      </c>
      <c r="N36" s="176">
        <f t="shared" ca="1" si="10"/>
        <v>245.66</v>
      </c>
      <c r="O36" s="177">
        <f t="shared" ca="1" si="11"/>
        <v>40.49</v>
      </c>
      <c r="P36" s="177">
        <f t="shared" ca="1" si="12"/>
        <v>2.48</v>
      </c>
      <c r="Q36" s="177">
        <f t="shared" ca="1" si="13"/>
        <v>0</v>
      </c>
      <c r="R36" s="178">
        <f t="shared" ca="1" si="14"/>
        <v>288.63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288.63</v>
      </c>
      <c r="I37" s="180">
        <f t="shared" ca="1" si="5"/>
        <v>245.66</v>
      </c>
      <c r="J37" s="177">
        <f t="shared" ca="1" si="6"/>
        <v>40.49</v>
      </c>
      <c r="K37" s="177">
        <f t="shared" ca="1" si="7"/>
        <v>2.48</v>
      </c>
      <c r="L37" s="177">
        <f t="shared" ca="1" si="8"/>
        <v>0</v>
      </c>
      <c r="M37" s="178">
        <f t="shared" ca="1" si="9"/>
        <v>288.63</v>
      </c>
      <c r="N37" s="176">
        <f t="shared" ca="1" si="10"/>
        <v>245.66</v>
      </c>
      <c r="O37" s="177">
        <f t="shared" ca="1" si="11"/>
        <v>40.49</v>
      </c>
      <c r="P37" s="177">
        <f t="shared" ca="1" si="12"/>
        <v>2.48</v>
      </c>
      <c r="Q37" s="177">
        <f t="shared" ca="1" si="13"/>
        <v>0</v>
      </c>
      <c r="R37" s="178">
        <f t="shared" ca="1" si="14"/>
        <v>288.63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288.63</v>
      </c>
      <c r="I38" s="180">
        <f t="shared" ca="1" si="5"/>
        <v>245.66</v>
      </c>
      <c r="J38" s="177">
        <f t="shared" ca="1" si="6"/>
        <v>40.49</v>
      </c>
      <c r="K38" s="177">
        <f t="shared" ca="1" si="7"/>
        <v>2.48</v>
      </c>
      <c r="L38" s="177">
        <f t="shared" ca="1" si="8"/>
        <v>0</v>
      </c>
      <c r="M38" s="178">
        <f t="shared" ca="1" si="9"/>
        <v>288.63</v>
      </c>
      <c r="N38" s="176">
        <f t="shared" ca="1" si="10"/>
        <v>245.66</v>
      </c>
      <c r="O38" s="177">
        <f t="shared" ca="1" si="11"/>
        <v>40.49</v>
      </c>
      <c r="P38" s="177">
        <f t="shared" ca="1" si="12"/>
        <v>2.48</v>
      </c>
      <c r="Q38" s="177">
        <f t="shared" ca="1" si="13"/>
        <v>0</v>
      </c>
      <c r="R38" s="178">
        <f t="shared" ca="1" si="14"/>
        <v>288.63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288.63</v>
      </c>
      <c r="I39" s="180">
        <f t="shared" ca="1" si="5"/>
        <v>245.66</v>
      </c>
      <c r="J39" s="177">
        <f t="shared" ca="1" si="6"/>
        <v>40.49</v>
      </c>
      <c r="K39" s="177">
        <f t="shared" ca="1" si="7"/>
        <v>2.48</v>
      </c>
      <c r="L39" s="177">
        <f t="shared" ca="1" si="8"/>
        <v>0</v>
      </c>
      <c r="M39" s="178">
        <f t="shared" ca="1" si="9"/>
        <v>288.63</v>
      </c>
      <c r="N39" s="176">
        <f t="shared" ca="1" si="10"/>
        <v>245.66</v>
      </c>
      <c r="O39" s="177">
        <f t="shared" ca="1" si="11"/>
        <v>40.49</v>
      </c>
      <c r="P39" s="177">
        <f t="shared" ca="1" si="12"/>
        <v>2.48</v>
      </c>
      <c r="Q39" s="177">
        <f t="shared" ca="1" si="13"/>
        <v>0</v>
      </c>
      <c r="R39" s="178">
        <f t="shared" ca="1" si="14"/>
        <v>288.63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288.63</v>
      </c>
      <c r="I40" s="180">
        <f t="shared" ca="1" si="5"/>
        <v>245.66</v>
      </c>
      <c r="J40" s="177">
        <f t="shared" ca="1" si="6"/>
        <v>40.49</v>
      </c>
      <c r="K40" s="177">
        <f t="shared" ca="1" si="7"/>
        <v>2.48</v>
      </c>
      <c r="L40" s="177">
        <f t="shared" ca="1" si="8"/>
        <v>0</v>
      </c>
      <c r="M40" s="178">
        <f t="shared" ca="1" si="9"/>
        <v>288.63</v>
      </c>
      <c r="N40" s="176">
        <f t="shared" ca="1" si="10"/>
        <v>245.66</v>
      </c>
      <c r="O40" s="177">
        <f t="shared" ca="1" si="11"/>
        <v>40.49</v>
      </c>
      <c r="P40" s="177">
        <f t="shared" ca="1" si="12"/>
        <v>2.48</v>
      </c>
      <c r="Q40" s="177">
        <f t="shared" ca="1" si="13"/>
        <v>0</v>
      </c>
      <c r="R40" s="178">
        <f t="shared" ca="1" si="14"/>
        <v>288.63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288.63</v>
      </c>
      <c r="I41" s="180">
        <f t="shared" ca="1" si="5"/>
        <v>245.66</v>
      </c>
      <c r="J41" s="177">
        <f t="shared" ca="1" si="6"/>
        <v>40.49</v>
      </c>
      <c r="K41" s="177">
        <f t="shared" ca="1" si="7"/>
        <v>2.48</v>
      </c>
      <c r="L41" s="177">
        <f t="shared" ca="1" si="8"/>
        <v>0</v>
      </c>
      <c r="M41" s="178">
        <f t="shared" ca="1" si="9"/>
        <v>288.63</v>
      </c>
      <c r="N41" s="176">
        <f t="shared" ca="1" si="10"/>
        <v>245.66</v>
      </c>
      <c r="O41" s="177">
        <f t="shared" ca="1" si="11"/>
        <v>40.49</v>
      </c>
      <c r="P41" s="177">
        <f t="shared" ca="1" si="12"/>
        <v>2.48</v>
      </c>
      <c r="Q41" s="177">
        <f t="shared" ca="1" si="13"/>
        <v>0</v>
      </c>
      <c r="R41" s="178">
        <f t="shared" ca="1" si="14"/>
        <v>288.63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288.63</v>
      </c>
      <c r="I42" s="180">
        <f t="shared" ca="1" si="5"/>
        <v>245.66</v>
      </c>
      <c r="J42" s="177">
        <f t="shared" ca="1" si="6"/>
        <v>40.49</v>
      </c>
      <c r="K42" s="177">
        <f t="shared" ca="1" si="7"/>
        <v>2.48</v>
      </c>
      <c r="L42" s="177">
        <f t="shared" ca="1" si="8"/>
        <v>0</v>
      </c>
      <c r="M42" s="178">
        <f t="shared" ca="1" si="9"/>
        <v>288.63</v>
      </c>
      <c r="N42" s="176">
        <f t="shared" ca="1" si="10"/>
        <v>245.66</v>
      </c>
      <c r="O42" s="177">
        <f t="shared" ca="1" si="11"/>
        <v>40.49</v>
      </c>
      <c r="P42" s="177">
        <f t="shared" ca="1" si="12"/>
        <v>2.48</v>
      </c>
      <c r="Q42" s="177">
        <f t="shared" ca="1" si="13"/>
        <v>0</v>
      </c>
      <c r="R42" s="178">
        <f t="shared" ca="1" si="14"/>
        <v>288.63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288.63</v>
      </c>
      <c r="I43" s="180">
        <f t="shared" ca="1" si="5"/>
        <v>245.66</v>
      </c>
      <c r="J43" s="177">
        <f t="shared" ca="1" si="6"/>
        <v>40.49</v>
      </c>
      <c r="K43" s="177">
        <f t="shared" ca="1" si="7"/>
        <v>2.48</v>
      </c>
      <c r="L43" s="177">
        <f t="shared" ca="1" si="8"/>
        <v>0</v>
      </c>
      <c r="M43" s="178">
        <f t="shared" ca="1" si="9"/>
        <v>288.63</v>
      </c>
      <c r="N43" s="176">
        <f t="shared" ca="1" si="10"/>
        <v>245.66</v>
      </c>
      <c r="O43" s="177">
        <f t="shared" ca="1" si="11"/>
        <v>40.49</v>
      </c>
      <c r="P43" s="177">
        <f t="shared" ca="1" si="12"/>
        <v>2.48</v>
      </c>
      <c r="Q43" s="177">
        <f t="shared" ca="1" si="13"/>
        <v>0</v>
      </c>
      <c r="R43" s="178">
        <f t="shared" ca="1" si="14"/>
        <v>288.63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288.63</v>
      </c>
      <c r="I44" s="180">
        <f t="shared" ca="1" si="5"/>
        <v>245.66</v>
      </c>
      <c r="J44" s="177">
        <f t="shared" ca="1" si="6"/>
        <v>40.49</v>
      </c>
      <c r="K44" s="177">
        <f t="shared" ca="1" si="7"/>
        <v>2.48</v>
      </c>
      <c r="L44" s="177">
        <f t="shared" ca="1" si="8"/>
        <v>0</v>
      </c>
      <c r="M44" s="178">
        <f t="shared" ca="1" si="9"/>
        <v>288.63</v>
      </c>
      <c r="N44" s="176">
        <f t="shared" ca="1" si="10"/>
        <v>245.66</v>
      </c>
      <c r="O44" s="177">
        <f t="shared" ca="1" si="11"/>
        <v>40.49</v>
      </c>
      <c r="P44" s="177">
        <f t="shared" ca="1" si="12"/>
        <v>2.48</v>
      </c>
      <c r="Q44" s="177">
        <f t="shared" ca="1" si="13"/>
        <v>0</v>
      </c>
      <c r="R44" s="178">
        <f t="shared" ca="1" si="14"/>
        <v>288.63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288.63</v>
      </c>
      <c r="I45" s="180">
        <f t="shared" ca="1" si="5"/>
        <v>245.66</v>
      </c>
      <c r="J45" s="177">
        <f t="shared" ca="1" si="6"/>
        <v>40.49</v>
      </c>
      <c r="K45" s="177">
        <f t="shared" ca="1" si="7"/>
        <v>2.48</v>
      </c>
      <c r="L45" s="177">
        <f t="shared" ca="1" si="8"/>
        <v>0</v>
      </c>
      <c r="M45" s="178">
        <f t="shared" ca="1" si="9"/>
        <v>288.63</v>
      </c>
      <c r="N45" s="176">
        <f t="shared" ca="1" si="10"/>
        <v>245.66</v>
      </c>
      <c r="O45" s="177">
        <f t="shared" ca="1" si="11"/>
        <v>40.49</v>
      </c>
      <c r="P45" s="177">
        <f t="shared" ca="1" si="12"/>
        <v>2.48</v>
      </c>
      <c r="Q45" s="177">
        <f t="shared" ca="1" si="13"/>
        <v>0</v>
      </c>
      <c r="R45" s="178">
        <f t="shared" ca="1" si="14"/>
        <v>288.63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288.63</v>
      </c>
      <c r="I46" s="180">
        <f t="shared" ca="1" si="5"/>
        <v>245.66</v>
      </c>
      <c r="J46" s="177">
        <f t="shared" ca="1" si="6"/>
        <v>40.49</v>
      </c>
      <c r="K46" s="177">
        <f t="shared" ca="1" si="7"/>
        <v>2.48</v>
      </c>
      <c r="L46" s="177">
        <f t="shared" ca="1" si="8"/>
        <v>0</v>
      </c>
      <c r="M46" s="178">
        <f t="shared" ca="1" si="9"/>
        <v>288.63</v>
      </c>
      <c r="N46" s="176">
        <f t="shared" ca="1" si="10"/>
        <v>245.66</v>
      </c>
      <c r="O46" s="177">
        <f t="shared" ca="1" si="11"/>
        <v>40.49</v>
      </c>
      <c r="P46" s="177">
        <f t="shared" ca="1" si="12"/>
        <v>2.48</v>
      </c>
      <c r="Q46" s="177">
        <f t="shared" ca="1" si="13"/>
        <v>0</v>
      </c>
      <c r="R46" s="178">
        <f t="shared" ca="1" si="14"/>
        <v>288.63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279.81</v>
      </c>
      <c r="I47" s="180">
        <f t="shared" ca="1" si="5"/>
        <v>236.84</v>
      </c>
      <c r="J47" s="177">
        <f t="shared" ca="1" si="6"/>
        <v>40.49</v>
      </c>
      <c r="K47" s="177">
        <f t="shared" ca="1" si="7"/>
        <v>2.48</v>
      </c>
      <c r="L47" s="177">
        <f t="shared" ca="1" si="8"/>
        <v>0</v>
      </c>
      <c r="M47" s="178">
        <f t="shared" ca="1" si="9"/>
        <v>279.81</v>
      </c>
      <c r="N47" s="176">
        <f t="shared" ca="1" si="10"/>
        <v>236.84</v>
      </c>
      <c r="O47" s="177">
        <f t="shared" ca="1" si="11"/>
        <v>40.49</v>
      </c>
      <c r="P47" s="177">
        <f t="shared" ca="1" si="12"/>
        <v>2.48</v>
      </c>
      <c r="Q47" s="177">
        <f t="shared" ca="1" si="13"/>
        <v>0</v>
      </c>
      <c r="R47" s="178">
        <f t="shared" ca="1" si="14"/>
        <v>279.81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264.70999999999998</v>
      </c>
      <c r="I48" s="180">
        <f t="shared" ca="1" si="5"/>
        <v>221.74</v>
      </c>
      <c r="J48" s="177">
        <f t="shared" ca="1" si="6"/>
        <v>40.49</v>
      </c>
      <c r="K48" s="177">
        <f t="shared" ca="1" si="7"/>
        <v>2.48</v>
      </c>
      <c r="L48" s="177">
        <f t="shared" ca="1" si="8"/>
        <v>0</v>
      </c>
      <c r="M48" s="178">
        <f t="shared" ca="1" si="9"/>
        <v>264.71000000000004</v>
      </c>
      <c r="N48" s="176">
        <f t="shared" ca="1" si="10"/>
        <v>221.73999999999995</v>
      </c>
      <c r="O48" s="177">
        <f t="shared" ca="1" si="11"/>
        <v>40.489999999999995</v>
      </c>
      <c r="P48" s="177">
        <f t="shared" ca="1" si="12"/>
        <v>2.4799999999999995</v>
      </c>
      <c r="Q48" s="177">
        <f t="shared" ca="1" si="13"/>
        <v>0</v>
      </c>
      <c r="R48" s="178">
        <f t="shared" ca="1" si="14"/>
        <v>264.70999999999998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259.89</v>
      </c>
      <c r="I49" s="180">
        <f t="shared" ca="1" si="5"/>
        <v>216.92</v>
      </c>
      <c r="J49" s="177">
        <f t="shared" ca="1" si="6"/>
        <v>40.49</v>
      </c>
      <c r="K49" s="177">
        <f t="shared" ca="1" si="7"/>
        <v>2.48</v>
      </c>
      <c r="L49" s="177">
        <f t="shared" ca="1" si="8"/>
        <v>0</v>
      </c>
      <c r="M49" s="178">
        <f t="shared" ca="1" si="9"/>
        <v>259.89</v>
      </c>
      <c r="N49" s="176">
        <f t="shared" ca="1" si="10"/>
        <v>216.92</v>
      </c>
      <c r="O49" s="177">
        <f t="shared" ca="1" si="11"/>
        <v>40.49</v>
      </c>
      <c r="P49" s="177">
        <f t="shared" ca="1" si="12"/>
        <v>2.48</v>
      </c>
      <c r="Q49" s="177">
        <f t="shared" ca="1" si="13"/>
        <v>0</v>
      </c>
      <c r="R49" s="178">
        <f t="shared" ca="1" si="14"/>
        <v>259.89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235.79</v>
      </c>
      <c r="I50" s="180">
        <f t="shared" ca="1" si="5"/>
        <v>192.82</v>
      </c>
      <c r="J50" s="177">
        <f t="shared" ca="1" si="6"/>
        <v>40.49</v>
      </c>
      <c r="K50" s="177">
        <f t="shared" ca="1" si="7"/>
        <v>2.48</v>
      </c>
      <c r="L50" s="177">
        <f t="shared" ca="1" si="8"/>
        <v>0</v>
      </c>
      <c r="M50" s="178">
        <f t="shared" ca="1" si="9"/>
        <v>235.79</v>
      </c>
      <c r="N50" s="176">
        <f t="shared" ca="1" si="10"/>
        <v>192.82</v>
      </c>
      <c r="O50" s="177">
        <f t="shared" ca="1" si="11"/>
        <v>40.49</v>
      </c>
      <c r="P50" s="177">
        <f t="shared" ca="1" si="12"/>
        <v>2.48</v>
      </c>
      <c r="Q50" s="177">
        <f t="shared" ca="1" si="13"/>
        <v>0</v>
      </c>
      <c r="R50" s="178">
        <f t="shared" ca="1" si="14"/>
        <v>235.79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230.97</v>
      </c>
      <c r="I51" s="180">
        <f t="shared" ca="1" si="5"/>
        <v>188</v>
      </c>
      <c r="J51" s="177">
        <f t="shared" ca="1" si="6"/>
        <v>40.49</v>
      </c>
      <c r="K51" s="177">
        <f t="shared" ca="1" si="7"/>
        <v>2.48</v>
      </c>
      <c r="L51" s="177">
        <f t="shared" ca="1" si="8"/>
        <v>0</v>
      </c>
      <c r="M51" s="178">
        <f t="shared" ca="1" si="9"/>
        <v>230.97</v>
      </c>
      <c r="N51" s="176">
        <f t="shared" ca="1" si="10"/>
        <v>188</v>
      </c>
      <c r="O51" s="177">
        <f t="shared" ca="1" si="11"/>
        <v>40.49</v>
      </c>
      <c r="P51" s="177">
        <f t="shared" ca="1" si="12"/>
        <v>2.48</v>
      </c>
      <c r="Q51" s="177">
        <f t="shared" ca="1" si="13"/>
        <v>0</v>
      </c>
      <c r="R51" s="178">
        <f t="shared" ca="1" si="14"/>
        <v>230.97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235.79</v>
      </c>
      <c r="I52" s="180">
        <f t="shared" ca="1" si="5"/>
        <v>192.82</v>
      </c>
      <c r="J52" s="177">
        <f t="shared" ca="1" si="6"/>
        <v>40.49</v>
      </c>
      <c r="K52" s="177">
        <f t="shared" ca="1" si="7"/>
        <v>2.48</v>
      </c>
      <c r="L52" s="177">
        <f t="shared" ca="1" si="8"/>
        <v>0</v>
      </c>
      <c r="M52" s="178">
        <f t="shared" ca="1" si="9"/>
        <v>235.79</v>
      </c>
      <c r="N52" s="176">
        <f t="shared" ca="1" si="10"/>
        <v>192.82</v>
      </c>
      <c r="O52" s="177">
        <f t="shared" ca="1" si="11"/>
        <v>40.49</v>
      </c>
      <c r="P52" s="177">
        <f t="shared" ca="1" si="12"/>
        <v>2.48</v>
      </c>
      <c r="Q52" s="177">
        <f t="shared" ca="1" si="13"/>
        <v>0</v>
      </c>
      <c r="R52" s="178">
        <f t="shared" ca="1" si="14"/>
        <v>235.79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230.97</v>
      </c>
      <c r="I53" s="180">
        <f t="shared" ca="1" si="5"/>
        <v>188</v>
      </c>
      <c r="J53" s="177">
        <f t="shared" ca="1" si="6"/>
        <v>40.49</v>
      </c>
      <c r="K53" s="177">
        <f t="shared" ca="1" si="7"/>
        <v>2.48</v>
      </c>
      <c r="L53" s="177">
        <f t="shared" ca="1" si="8"/>
        <v>0</v>
      </c>
      <c r="M53" s="178">
        <f t="shared" ca="1" si="9"/>
        <v>230.97</v>
      </c>
      <c r="N53" s="176">
        <f t="shared" ca="1" si="10"/>
        <v>188</v>
      </c>
      <c r="O53" s="177">
        <f t="shared" ca="1" si="11"/>
        <v>40.49</v>
      </c>
      <c r="P53" s="177">
        <f t="shared" ca="1" si="12"/>
        <v>2.48</v>
      </c>
      <c r="Q53" s="177">
        <f t="shared" ca="1" si="13"/>
        <v>0</v>
      </c>
      <c r="R53" s="178">
        <f t="shared" ca="1" si="14"/>
        <v>230.97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216.51</v>
      </c>
      <c r="I54" s="180">
        <f t="shared" ca="1" si="5"/>
        <v>173.54</v>
      </c>
      <c r="J54" s="177">
        <f t="shared" ca="1" si="6"/>
        <v>40.49</v>
      </c>
      <c r="K54" s="177">
        <f t="shared" ca="1" si="7"/>
        <v>2.48</v>
      </c>
      <c r="L54" s="177">
        <f t="shared" ca="1" si="8"/>
        <v>0</v>
      </c>
      <c r="M54" s="178">
        <f t="shared" ca="1" si="9"/>
        <v>216.51</v>
      </c>
      <c r="N54" s="176">
        <f t="shared" ca="1" si="10"/>
        <v>173.54</v>
      </c>
      <c r="O54" s="177">
        <f t="shared" ca="1" si="11"/>
        <v>40.49</v>
      </c>
      <c r="P54" s="177">
        <f t="shared" ca="1" si="12"/>
        <v>2.48</v>
      </c>
      <c r="Q54" s="177">
        <f t="shared" ca="1" si="13"/>
        <v>0</v>
      </c>
      <c r="R54" s="178">
        <f t="shared" ca="1" si="14"/>
        <v>216.51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181.12</v>
      </c>
      <c r="I55" s="180">
        <f t="shared" ca="1" si="5"/>
        <v>137.38</v>
      </c>
      <c r="J55" s="177">
        <f t="shared" ca="1" si="6"/>
        <v>41.21</v>
      </c>
      <c r="K55" s="177">
        <f t="shared" ca="1" si="7"/>
        <v>2.52</v>
      </c>
      <c r="L55" s="177">
        <f t="shared" ca="1" si="8"/>
        <v>0</v>
      </c>
      <c r="M55" s="178">
        <f t="shared" ca="1" si="9"/>
        <v>181.11</v>
      </c>
      <c r="N55" s="176">
        <f t="shared" ca="1" si="10"/>
        <v>137.38758544530947</v>
      </c>
      <c r="O55" s="177">
        <f t="shared" ca="1" si="11"/>
        <v>41.212275412732595</v>
      </c>
      <c r="P55" s="177">
        <f t="shared" ca="1" si="12"/>
        <v>2.5201391419579262</v>
      </c>
      <c r="Q55" s="177">
        <f t="shared" ca="1" si="13"/>
        <v>0</v>
      </c>
      <c r="R55" s="178">
        <f t="shared" ca="1" si="14"/>
        <v>181.11999999999998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181.12</v>
      </c>
      <c r="I56" s="180">
        <f t="shared" ca="1" si="5"/>
        <v>137.38</v>
      </c>
      <c r="J56" s="177">
        <f t="shared" ca="1" si="6"/>
        <v>41.21</v>
      </c>
      <c r="K56" s="177">
        <f t="shared" ca="1" si="7"/>
        <v>2.52</v>
      </c>
      <c r="L56" s="177">
        <f t="shared" ca="1" si="8"/>
        <v>0</v>
      </c>
      <c r="M56" s="178">
        <f t="shared" ca="1" si="9"/>
        <v>181.11</v>
      </c>
      <c r="N56" s="176">
        <f t="shared" ca="1" si="10"/>
        <v>137.38758544530947</v>
      </c>
      <c r="O56" s="177">
        <f t="shared" ca="1" si="11"/>
        <v>41.212275412732595</v>
      </c>
      <c r="P56" s="177">
        <f t="shared" ca="1" si="12"/>
        <v>2.5201391419579262</v>
      </c>
      <c r="Q56" s="177">
        <f t="shared" ca="1" si="13"/>
        <v>0</v>
      </c>
      <c r="R56" s="178">
        <f t="shared" ca="1" si="14"/>
        <v>181.11999999999998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181.12</v>
      </c>
      <c r="I57" s="180">
        <f t="shared" ca="1" si="5"/>
        <v>137.38</v>
      </c>
      <c r="J57" s="177">
        <f t="shared" ca="1" si="6"/>
        <v>41.21</v>
      </c>
      <c r="K57" s="177">
        <f t="shared" ca="1" si="7"/>
        <v>2.52</v>
      </c>
      <c r="L57" s="177">
        <f t="shared" ca="1" si="8"/>
        <v>0</v>
      </c>
      <c r="M57" s="178">
        <f t="shared" ca="1" si="9"/>
        <v>181.11</v>
      </c>
      <c r="N57" s="176">
        <f t="shared" ca="1" si="10"/>
        <v>137.38758544530947</v>
      </c>
      <c r="O57" s="177">
        <f t="shared" ca="1" si="11"/>
        <v>41.212275412732595</v>
      </c>
      <c r="P57" s="177">
        <f t="shared" ca="1" si="12"/>
        <v>2.5201391419579262</v>
      </c>
      <c r="Q57" s="177">
        <f t="shared" ca="1" si="13"/>
        <v>0</v>
      </c>
      <c r="R57" s="178">
        <f t="shared" ca="1" si="14"/>
        <v>181.11999999999998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181.12</v>
      </c>
      <c r="I58" s="180">
        <f t="shared" ca="1" si="5"/>
        <v>137.38</v>
      </c>
      <c r="J58" s="177">
        <f t="shared" ca="1" si="6"/>
        <v>41.21</v>
      </c>
      <c r="K58" s="177">
        <f t="shared" ca="1" si="7"/>
        <v>2.52</v>
      </c>
      <c r="L58" s="177">
        <f t="shared" ca="1" si="8"/>
        <v>0</v>
      </c>
      <c r="M58" s="178">
        <f t="shared" ca="1" si="9"/>
        <v>181.11</v>
      </c>
      <c r="N58" s="176">
        <f t="shared" ca="1" si="10"/>
        <v>137.38758544530947</v>
      </c>
      <c r="O58" s="177">
        <f t="shared" ca="1" si="11"/>
        <v>41.212275412732595</v>
      </c>
      <c r="P58" s="177">
        <f t="shared" ca="1" si="12"/>
        <v>2.5201391419579262</v>
      </c>
      <c r="Q58" s="177">
        <f t="shared" ca="1" si="13"/>
        <v>0</v>
      </c>
      <c r="R58" s="178">
        <f t="shared" ca="1" si="14"/>
        <v>181.11999999999998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181.12</v>
      </c>
      <c r="I59" s="180">
        <f t="shared" ca="1" si="5"/>
        <v>137.38</v>
      </c>
      <c r="J59" s="177">
        <f t="shared" ca="1" si="6"/>
        <v>41.21</v>
      </c>
      <c r="K59" s="177">
        <f t="shared" ca="1" si="7"/>
        <v>2.52</v>
      </c>
      <c r="L59" s="177">
        <f t="shared" ca="1" si="8"/>
        <v>0</v>
      </c>
      <c r="M59" s="178">
        <f t="shared" ca="1" si="9"/>
        <v>181.11</v>
      </c>
      <c r="N59" s="176">
        <f t="shared" ca="1" si="10"/>
        <v>137.38758544530947</v>
      </c>
      <c r="O59" s="177">
        <f t="shared" ca="1" si="11"/>
        <v>41.212275412732595</v>
      </c>
      <c r="P59" s="177">
        <f t="shared" ca="1" si="12"/>
        <v>2.5201391419579262</v>
      </c>
      <c r="Q59" s="177">
        <f t="shared" ca="1" si="13"/>
        <v>0</v>
      </c>
      <c r="R59" s="178">
        <f t="shared" ca="1" si="14"/>
        <v>181.11999999999998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189.51</v>
      </c>
      <c r="I60" s="180">
        <f t="shared" ca="1" si="5"/>
        <v>146.54</v>
      </c>
      <c r="J60" s="177">
        <f t="shared" ca="1" si="6"/>
        <v>40.49</v>
      </c>
      <c r="K60" s="177">
        <f t="shared" ca="1" si="7"/>
        <v>2.48</v>
      </c>
      <c r="L60" s="177">
        <f t="shared" ca="1" si="8"/>
        <v>0</v>
      </c>
      <c r="M60" s="178">
        <f t="shared" ca="1" si="9"/>
        <v>189.51</v>
      </c>
      <c r="N60" s="176">
        <f t="shared" ca="1" si="10"/>
        <v>146.54</v>
      </c>
      <c r="O60" s="177">
        <f t="shared" ca="1" si="11"/>
        <v>40.49</v>
      </c>
      <c r="P60" s="177">
        <f t="shared" ca="1" si="12"/>
        <v>2.48</v>
      </c>
      <c r="Q60" s="177">
        <f t="shared" ca="1" si="13"/>
        <v>0</v>
      </c>
      <c r="R60" s="178">
        <f t="shared" ca="1" si="14"/>
        <v>189.51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225.18</v>
      </c>
      <c r="I61" s="180">
        <f t="shared" ca="1" si="5"/>
        <v>182.21</v>
      </c>
      <c r="J61" s="177">
        <f t="shared" ca="1" si="6"/>
        <v>40.49</v>
      </c>
      <c r="K61" s="177">
        <f t="shared" ca="1" si="7"/>
        <v>2.48</v>
      </c>
      <c r="L61" s="177">
        <f t="shared" ca="1" si="8"/>
        <v>0</v>
      </c>
      <c r="M61" s="178">
        <f t="shared" ca="1" si="9"/>
        <v>225.18</v>
      </c>
      <c r="N61" s="176">
        <f t="shared" ca="1" si="10"/>
        <v>182.21</v>
      </c>
      <c r="O61" s="177">
        <f t="shared" ca="1" si="11"/>
        <v>40.49</v>
      </c>
      <c r="P61" s="177">
        <f t="shared" ca="1" si="12"/>
        <v>2.48</v>
      </c>
      <c r="Q61" s="177">
        <f t="shared" ca="1" si="13"/>
        <v>0</v>
      </c>
      <c r="R61" s="178">
        <f t="shared" ca="1" si="14"/>
        <v>225.18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257.95999999999998</v>
      </c>
      <c r="I62" s="180">
        <f t="shared" ca="1" si="5"/>
        <v>214.99</v>
      </c>
      <c r="J62" s="177">
        <f t="shared" ca="1" si="6"/>
        <v>40.49</v>
      </c>
      <c r="K62" s="177">
        <f t="shared" ca="1" si="7"/>
        <v>2.48</v>
      </c>
      <c r="L62" s="177">
        <f t="shared" ca="1" si="8"/>
        <v>0</v>
      </c>
      <c r="M62" s="178">
        <f t="shared" ca="1" si="9"/>
        <v>257.96000000000004</v>
      </c>
      <c r="N62" s="176">
        <f t="shared" ca="1" si="10"/>
        <v>214.98999999999995</v>
      </c>
      <c r="O62" s="177">
        <f t="shared" ca="1" si="11"/>
        <v>40.489999999999995</v>
      </c>
      <c r="P62" s="177">
        <f t="shared" ca="1" si="12"/>
        <v>2.4799999999999995</v>
      </c>
      <c r="Q62" s="177">
        <f t="shared" ca="1" si="13"/>
        <v>0</v>
      </c>
      <c r="R62" s="178">
        <f t="shared" ca="1" si="14"/>
        <v>257.95999999999998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256.04000000000002</v>
      </c>
      <c r="I63" s="180">
        <f t="shared" ca="1" si="5"/>
        <v>213.07</v>
      </c>
      <c r="J63" s="177">
        <f t="shared" ca="1" si="6"/>
        <v>40.49</v>
      </c>
      <c r="K63" s="177">
        <f t="shared" ca="1" si="7"/>
        <v>2.48</v>
      </c>
      <c r="L63" s="177">
        <f t="shared" ca="1" si="8"/>
        <v>0</v>
      </c>
      <c r="M63" s="178">
        <f t="shared" ca="1" si="9"/>
        <v>256.04000000000002</v>
      </c>
      <c r="N63" s="176">
        <f t="shared" ca="1" si="10"/>
        <v>213.07</v>
      </c>
      <c r="O63" s="177">
        <f t="shared" ca="1" si="11"/>
        <v>40.49</v>
      </c>
      <c r="P63" s="177">
        <f t="shared" ca="1" si="12"/>
        <v>2.48</v>
      </c>
      <c r="Q63" s="177">
        <f t="shared" ca="1" si="13"/>
        <v>0</v>
      </c>
      <c r="R63" s="178">
        <f t="shared" ca="1" si="14"/>
        <v>256.04000000000002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257</v>
      </c>
      <c r="I64" s="180">
        <f t="shared" ca="1" si="5"/>
        <v>214.03</v>
      </c>
      <c r="J64" s="177">
        <f t="shared" ca="1" si="6"/>
        <v>40.49</v>
      </c>
      <c r="K64" s="177">
        <f t="shared" ca="1" si="7"/>
        <v>2.48</v>
      </c>
      <c r="L64" s="177">
        <f t="shared" ca="1" si="8"/>
        <v>0</v>
      </c>
      <c r="M64" s="178">
        <f t="shared" ca="1" si="9"/>
        <v>257</v>
      </c>
      <c r="N64" s="176">
        <f t="shared" ca="1" si="10"/>
        <v>214.03</v>
      </c>
      <c r="O64" s="177">
        <f t="shared" ca="1" si="11"/>
        <v>40.49</v>
      </c>
      <c r="P64" s="177">
        <f t="shared" ca="1" si="12"/>
        <v>2.48</v>
      </c>
      <c r="Q64" s="177">
        <f t="shared" ca="1" si="13"/>
        <v>0</v>
      </c>
      <c r="R64" s="178">
        <f t="shared" ca="1" si="14"/>
        <v>257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260.86</v>
      </c>
      <c r="I65" s="180">
        <f t="shared" ca="1" si="5"/>
        <v>217.89</v>
      </c>
      <c r="J65" s="177">
        <f t="shared" ca="1" si="6"/>
        <v>40.49</v>
      </c>
      <c r="K65" s="177">
        <f t="shared" ca="1" si="7"/>
        <v>2.48</v>
      </c>
      <c r="L65" s="177">
        <f t="shared" ca="1" si="8"/>
        <v>0</v>
      </c>
      <c r="M65" s="178">
        <f t="shared" ca="1" si="9"/>
        <v>260.86</v>
      </c>
      <c r="N65" s="176">
        <f t="shared" ca="1" si="10"/>
        <v>217.89</v>
      </c>
      <c r="O65" s="177">
        <f t="shared" ca="1" si="11"/>
        <v>40.49</v>
      </c>
      <c r="P65" s="177">
        <f t="shared" ca="1" si="12"/>
        <v>2.48</v>
      </c>
      <c r="Q65" s="177">
        <f t="shared" ca="1" si="13"/>
        <v>0</v>
      </c>
      <c r="R65" s="178">
        <f t="shared" ca="1" si="14"/>
        <v>260.86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268.57</v>
      </c>
      <c r="I66" s="180">
        <f t="shared" ca="1" si="5"/>
        <v>225.6</v>
      </c>
      <c r="J66" s="177">
        <f t="shared" ca="1" si="6"/>
        <v>40.49</v>
      </c>
      <c r="K66" s="177">
        <f t="shared" ca="1" si="7"/>
        <v>2.48</v>
      </c>
      <c r="L66" s="177">
        <f t="shared" ca="1" si="8"/>
        <v>0</v>
      </c>
      <c r="M66" s="178">
        <f t="shared" ca="1" si="9"/>
        <v>268.57</v>
      </c>
      <c r="N66" s="176">
        <f t="shared" ca="1" si="10"/>
        <v>225.6</v>
      </c>
      <c r="O66" s="177">
        <f t="shared" ca="1" si="11"/>
        <v>40.49</v>
      </c>
      <c r="P66" s="177">
        <f t="shared" ca="1" si="12"/>
        <v>2.48</v>
      </c>
      <c r="Q66" s="177">
        <f t="shared" ca="1" si="13"/>
        <v>0</v>
      </c>
      <c r="R66" s="178">
        <f t="shared" ca="1" si="14"/>
        <v>268.57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288.63</v>
      </c>
      <c r="I67" s="180">
        <f t="shared" ca="1" si="5"/>
        <v>245.66</v>
      </c>
      <c r="J67" s="177">
        <f t="shared" ca="1" si="6"/>
        <v>40.49</v>
      </c>
      <c r="K67" s="177">
        <f t="shared" ca="1" si="7"/>
        <v>2.48</v>
      </c>
      <c r="L67" s="177">
        <f t="shared" ca="1" si="8"/>
        <v>0</v>
      </c>
      <c r="M67" s="178">
        <f t="shared" ca="1" si="9"/>
        <v>288.63</v>
      </c>
      <c r="N67" s="176">
        <f t="shared" ca="1" si="10"/>
        <v>245.66</v>
      </c>
      <c r="O67" s="177">
        <f t="shared" ca="1" si="11"/>
        <v>40.49</v>
      </c>
      <c r="P67" s="177">
        <f t="shared" ca="1" si="12"/>
        <v>2.48</v>
      </c>
      <c r="Q67" s="177">
        <f t="shared" ca="1" si="13"/>
        <v>0</v>
      </c>
      <c r="R67" s="178">
        <f t="shared" ca="1" si="14"/>
        <v>288.63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288.63</v>
      </c>
      <c r="I68" s="180">
        <f t="shared" ref="I68:I98" ca="1" si="20">INDIRECT("BRPL_EOD!" &amp; $V$3 &amp; X68)</f>
        <v>245.66</v>
      </c>
      <c r="J68" s="177">
        <f t="shared" ref="J68:J98" ca="1" si="21">INDIRECT("BYPL_EOD!" &amp; $V$3 &amp; X68)</f>
        <v>40.49</v>
      </c>
      <c r="K68" s="177">
        <f t="shared" ref="K68:K98" ca="1" si="22">INDIRECT("TPDDL_EOD!" &amp; $V$3 &amp; X68)</f>
        <v>2.48</v>
      </c>
      <c r="L68" s="177">
        <f t="shared" ref="L68:L98" ca="1" si="23">INDIRECT("NDMC_EOD!" &amp; $V$3 &amp; X68)</f>
        <v>0</v>
      </c>
      <c r="M68" s="178">
        <f t="shared" ref="M68:M98" ca="1" si="24">SUM(I68:L68)</f>
        <v>288.63</v>
      </c>
      <c r="N68" s="176">
        <f t="shared" ref="N68:N98" ca="1" si="25">INDIRECT("BRPL_ISGS_exbus!" &amp; $V$3 &amp; X68)</f>
        <v>245.66</v>
      </c>
      <c r="O68" s="177">
        <f t="shared" ref="O68:O98" ca="1" si="26">INDIRECT("BYPL_ISGS_exbus!" &amp; $V$3 &amp; X68)</f>
        <v>40.49</v>
      </c>
      <c r="P68" s="177">
        <f t="shared" ref="P68:P98" ca="1" si="27">INDIRECT("TPDDL_ISGS_exbus!" &amp; $V$3 &amp; X68)</f>
        <v>2.48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288.63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290.67</v>
      </c>
      <c r="I69" s="180">
        <f t="shared" ca="1" si="20"/>
        <v>245.67</v>
      </c>
      <c r="J69" s="177">
        <f t="shared" ca="1" si="21"/>
        <v>40.49</v>
      </c>
      <c r="K69" s="177">
        <f t="shared" ca="1" si="22"/>
        <v>4.51</v>
      </c>
      <c r="L69" s="177">
        <f t="shared" ca="1" si="23"/>
        <v>0</v>
      </c>
      <c r="M69" s="178">
        <f t="shared" ca="1" si="24"/>
        <v>290.66999999999996</v>
      </c>
      <c r="N69" s="176">
        <f t="shared" ca="1" si="25"/>
        <v>245.67000000000004</v>
      </c>
      <c r="O69" s="177">
        <f t="shared" ca="1" si="26"/>
        <v>40.490000000000009</v>
      </c>
      <c r="P69" s="177">
        <f t="shared" ca="1" si="27"/>
        <v>4.5100000000000007</v>
      </c>
      <c r="Q69" s="177">
        <f t="shared" ca="1" si="28"/>
        <v>0</v>
      </c>
      <c r="R69" s="178">
        <f t="shared" ca="1" si="29"/>
        <v>290.67000000000007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290.67</v>
      </c>
      <c r="I70" s="180">
        <f t="shared" ca="1" si="20"/>
        <v>245.67</v>
      </c>
      <c r="J70" s="177">
        <f t="shared" ca="1" si="21"/>
        <v>40.49</v>
      </c>
      <c r="K70" s="177">
        <f t="shared" ca="1" si="22"/>
        <v>4.51</v>
      </c>
      <c r="L70" s="177">
        <f t="shared" ca="1" si="23"/>
        <v>0</v>
      </c>
      <c r="M70" s="178">
        <f t="shared" ca="1" si="24"/>
        <v>290.66999999999996</v>
      </c>
      <c r="N70" s="176">
        <f t="shared" ca="1" si="25"/>
        <v>245.67000000000004</v>
      </c>
      <c r="O70" s="177">
        <f t="shared" ca="1" si="26"/>
        <v>40.490000000000009</v>
      </c>
      <c r="P70" s="177">
        <f t="shared" ca="1" si="27"/>
        <v>4.5100000000000007</v>
      </c>
      <c r="Q70" s="177">
        <f t="shared" ca="1" si="28"/>
        <v>0</v>
      </c>
      <c r="R70" s="178">
        <f t="shared" ca="1" si="29"/>
        <v>290.67000000000007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318.66000000000003</v>
      </c>
      <c r="I71" s="180">
        <f t="shared" ca="1" si="20"/>
        <v>237.72</v>
      </c>
      <c r="J71" s="177">
        <f t="shared" ca="1" si="21"/>
        <v>76.569999999999993</v>
      </c>
      <c r="K71" s="177">
        <f t="shared" ca="1" si="22"/>
        <v>4.37</v>
      </c>
      <c r="L71" s="177">
        <f t="shared" ca="1" si="23"/>
        <v>0</v>
      </c>
      <c r="M71" s="178">
        <f t="shared" ca="1" si="24"/>
        <v>318.65999999999997</v>
      </c>
      <c r="N71" s="176">
        <f t="shared" ca="1" si="25"/>
        <v>237.72000000000003</v>
      </c>
      <c r="O71" s="177">
        <f t="shared" ca="1" si="26"/>
        <v>76.570000000000007</v>
      </c>
      <c r="P71" s="177">
        <f t="shared" ca="1" si="27"/>
        <v>4.370000000000001</v>
      </c>
      <c r="Q71" s="177">
        <f t="shared" ca="1" si="28"/>
        <v>0</v>
      </c>
      <c r="R71" s="178">
        <f t="shared" ca="1" si="29"/>
        <v>318.66000000000003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329.31</v>
      </c>
      <c r="I72" s="180">
        <f t="shared" ca="1" si="20"/>
        <v>245.66</v>
      </c>
      <c r="J72" s="177">
        <f t="shared" ca="1" si="21"/>
        <v>79.13</v>
      </c>
      <c r="K72" s="177">
        <f t="shared" ca="1" si="22"/>
        <v>4.51</v>
      </c>
      <c r="L72" s="177">
        <f t="shared" ca="1" si="23"/>
        <v>0</v>
      </c>
      <c r="M72" s="178">
        <f t="shared" ca="1" si="24"/>
        <v>329.29999999999995</v>
      </c>
      <c r="N72" s="176">
        <f t="shared" ca="1" si="25"/>
        <v>245.66746006680842</v>
      </c>
      <c r="O72" s="177">
        <f t="shared" ca="1" si="26"/>
        <v>79.132402976009729</v>
      </c>
      <c r="P72" s="177">
        <f t="shared" ca="1" si="27"/>
        <v>4.5101369571819019</v>
      </c>
      <c r="Q72" s="177">
        <f t="shared" ca="1" si="28"/>
        <v>0</v>
      </c>
      <c r="R72" s="178">
        <f t="shared" ca="1" si="29"/>
        <v>329.31000000000006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329.31</v>
      </c>
      <c r="I73" s="180">
        <f t="shared" ca="1" si="20"/>
        <v>245.66</v>
      </c>
      <c r="J73" s="177">
        <f t="shared" ca="1" si="21"/>
        <v>79.13</v>
      </c>
      <c r="K73" s="177">
        <f t="shared" ca="1" si="22"/>
        <v>4.51</v>
      </c>
      <c r="L73" s="177">
        <f t="shared" ca="1" si="23"/>
        <v>0</v>
      </c>
      <c r="M73" s="178">
        <f t="shared" ca="1" si="24"/>
        <v>329.29999999999995</v>
      </c>
      <c r="N73" s="176">
        <f t="shared" ca="1" si="25"/>
        <v>245.66746006680842</v>
      </c>
      <c r="O73" s="177">
        <f t="shared" ca="1" si="26"/>
        <v>79.132402976009729</v>
      </c>
      <c r="P73" s="177">
        <f t="shared" ca="1" si="27"/>
        <v>4.5101369571819019</v>
      </c>
      <c r="Q73" s="177">
        <f t="shared" ca="1" si="28"/>
        <v>0</v>
      </c>
      <c r="R73" s="178">
        <f t="shared" ca="1" si="29"/>
        <v>329.31000000000006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329.31</v>
      </c>
      <c r="I74" s="180">
        <f t="shared" ca="1" si="20"/>
        <v>245.66</v>
      </c>
      <c r="J74" s="177">
        <f t="shared" ca="1" si="21"/>
        <v>79.13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329.29999999999995</v>
      </c>
      <c r="N74" s="176">
        <f t="shared" ca="1" si="25"/>
        <v>245.66746006680842</v>
      </c>
      <c r="O74" s="177">
        <f t="shared" ca="1" si="26"/>
        <v>79.132402976009729</v>
      </c>
      <c r="P74" s="177">
        <f t="shared" ca="1" si="27"/>
        <v>4.5101369571819019</v>
      </c>
      <c r="Q74" s="177">
        <f t="shared" ca="1" si="28"/>
        <v>0</v>
      </c>
      <c r="R74" s="178">
        <f t="shared" ca="1" si="29"/>
        <v>329.31000000000006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329.31</v>
      </c>
      <c r="I75" s="180">
        <f t="shared" ca="1" si="20"/>
        <v>245.66</v>
      </c>
      <c r="J75" s="177">
        <f t="shared" ca="1" si="21"/>
        <v>79.13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329.29999999999995</v>
      </c>
      <c r="N75" s="176">
        <f t="shared" ca="1" si="25"/>
        <v>245.66746006680842</v>
      </c>
      <c r="O75" s="177">
        <f t="shared" ca="1" si="26"/>
        <v>79.132402976009729</v>
      </c>
      <c r="P75" s="177">
        <f t="shared" ca="1" si="27"/>
        <v>4.5101369571819019</v>
      </c>
      <c r="Q75" s="177">
        <f t="shared" ca="1" si="28"/>
        <v>0</v>
      </c>
      <c r="R75" s="178">
        <f t="shared" ca="1" si="29"/>
        <v>329.31000000000006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329.31</v>
      </c>
      <c r="I76" s="180">
        <f t="shared" ca="1" si="20"/>
        <v>245.66</v>
      </c>
      <c r="J76" s="177">
        <f t="shared" ca="1" si="21"/>
        <v>79.13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329.29999999999995</v>
      </c>
      <c r="N76" s="176">
        <f t="shared" ca="1" si="25"/>
        <v>245.66746006680842</v>
      </c>
      <c r="O76" s="177">
        <f t="shared" ca="1" si="26"/>
        <v>79.132402976009729</v>
      </c>
      <c r="P76" s="177">
        <f t="shared" ca="1" si="27"/>
        <v>4.5101369571819019</v>
      </c>
      <c r="Q76" s="177">
        <f t="shared" ca="1" si="28"/>
        <v>0</v>
      </c>
      <c r="R76" s="178">
        <f t="shared" ca="1" si="29"/>
        <v>329.31000000000006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329.31</v>
      </c>
      <c r="I77" s="180">
        <f t="shared" ca="1" si="20"/>
        <v>245.66</v>
      </c>
      <c r="J77" s="177">
        <f t="shared" ca="1" si="21"/>
        <v>79.13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329.29999999999995</v>
      </c>
      <c r="N77" s="176">
        <f t="shared" ca="1" si="25"/>
        <v>245.66746006680842</v>
      </c>
      <c r="O77" s="177">
        <f t="shared" ca="1" si="26"/>
        <v>79.132402976009729</v>
      </c>
      <c r="P77" s="177">
        <f t="shared" ca="1" si="27"/>
        <v>4.5101369571819019</v>
      </c>
      <c r="Q77" s="177">
        <f t="shared" ca="1" si="28"/>
        <v>0</v>
      </c>
      <c r="R77" s="178">
        <f t="shared" ca="1" si="29"/>
        <v>329.31000000000006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329.31</v>
      </c>
      <c r="I78" s="180">
        <f t="shared" ca="1" si="20"/>
        <v>245.66</v>
      </c>
      <c r="J78" s="177">
        <f t="shared" ca="1" si="21"/>
        <v>79.13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329.29999999999995</v>
      </c>
      <c r="N78" s="176">
        <f t="shared" ca="1" si="25"/>
        <v>245.66746006680842</v>
      </c>
      <c r="O78" s="177">
        <f t="shared" ca="1" si="26"/>
        <v>79.132402976009729</v>
      </c>
      <c r="P78" s="177">
        <f t="shared" ca="1" si="27"/>
        <v>4.5101369571819019</v>
      </c>
      <c r="Q78" s="177">
        <f t="shared" ca="1" si="28"/>
        <v>0</v>
      </c>
      <c r="R78" s="178">
        <f t="shared" ca="1" si="29"/>
        <v>329.31000000000006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329.31</v>
      </c>
      <c r="I79" s="180">
        <f t="shared" ca="1" si="20"/>
        <v>245.66</v>
      </c>
      <c r="J79" s="177">
        <f t="shared" ca="1" si="21"/>
        <v>79.13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329.29999999999995</v>
      </c>
      <c r="N79" s="176">
        <f t="shared" ca="1" si="25"/>
        <v>245.66746006680842</v>
      </c>
      <c r="O79" s="177">
        <f t="shared" ca="1" si="26"/>
        <v>79.132402976009729</v>
      </c>
      <c r="P79" s="177">
        <f t="shared" ca="1" si="27"/>
        <v>4.5101369571819019</v>
      </c>
      <c r="Q79" s="177">
        <f t="shared" ca="1" si="28"/>
        <v>0</v>
      </c>
      <c r="R79" s="178">
        <f t="shared" ca="1" si="29"/>
        <v>329.31000000000006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329.31</v>
      </c>
      <c r="I80" s="180">
        <f t="shared" ca="1" si="20"/>
        <v>245.66</v>
      </c>
      <c r="J80" s="177">
        <f t="shared" ca="1" si="21"/>
        <v>79.13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329.29999999999995</v>
      </c>
      <c r="N80" s="176">
        <f t="shared" ca="1" si="25"/>
        <v>245.66746006680842</v>
      </c>
      <c r="O80" s="177">
        <f t="shared" ca="1" si="26"/>
        <v>79.132402976009729</v>
      </c>
      <c r="P80" s="177">
        <f t="shared" ca="1" si="27"/>
        <v>4.5101369571819019</v>
      </c>
      <c r="Q80" s="177">
        <f t="shared" ca="1" si="28"/>
        <v>0</v>
      </c>
      <c r="R80" s="178">
        <f t="shared" ca="1" si="29"/>
        <v>329.31000000000006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327.27</v>
      </c>
      <c r="I81" s="180">
        <f t="shared" ca="1" si="20"/>
        <v>245.66</v>
      </c>
      <c r="J81" s="177">
        <f t="shared" ca="1" si="21"/>
        <v>79.13</v>
      </c>
      <c r="K81" s="177">
        <f t="shared" ca="1" si="22"/>
        <v>2.48</v>
      </c>
      <c r="L81" s="177">
        <f t="shared" ca="1" si="23"/>
        <v>0</v>
      </c>
      <c r="M81" s="178">
        <f t="shared" ca="1" si="24"/>
        <v>327.27</v>
      </c>
      <c r="N81" s="176">
        <f t="shared" ca="1" si="25"/>
        <v>245.66</v>
      </c>
      <c r="O81" s="177">
        <f t="shared" ca="1" si="26"/>
        <v>79.13</v>
      </c>
      <c r="P81" s="177">
        <f t="shared" ca="1" si="27"/>
        <v>2.48</v>
      </c>
      <c r="Q81" s="177">
        <f t="shared" ca="1" si="28"/>
        <v>0</v>
      </c>
      <c r="R81" s="178">
        <f t="shared" ca="1" si="29"/>
        <v>327.27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327.27</v>
      </c>
      <c r="I82" s="180">
        <f t="shared" ca="1" si="20"/>
        <v>245.66</v>
      </c>
      <c r="J82" s="177">
        <f t="shared" ca="1" si="21"/>
        <v>79.13</v>
      </c>
      <c r="K82" s="177">
        <f t="shared" ca="1" si="22"/>
        <v>2.48</v>
      </c>
      <c r="L82" s="177">
        <f t="shared" ca="1" si="23"/>
        <v>0</v>
      </c>
      <c r="M82" s="178">
        <f t="shared" ca="1" si="24"/>
        <v>327.27</v>
      </c>
      <c r="N82" s="176">
        <f t="shared" ca="1" si="25"/>
        <v>245.66</v>
      </c>
      <c r="O82" s="177">
        <f t="shared" ca="1" si="26"/>
        <v>79.13</v>
      </c>
      <c r="P82" s="177">
        <f t="shared" ca="1" si="27"/>
        <v>2.48</v>
      </c>
      <c r="Q82" s="177">
        <f t="shared" ca="1" si="28"/>
        <v>0</v>
      </c>
      <c r="R82" s="178">
        <f t="shared" ca="1" si="29"/>
        <v>327.27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305.99</v>
      </c>
      <c r="I83" s="180">
        <f t="shared" ca="1" si="20"/>
        <v>245.67</v>
      </c>
      <c r="J83" s="177">
        <f t="shared" ca="1" si="21"/>
        <v>57.85</v>
      </c>
      <c r="K83" s="177">
        <f t="shared" ca="1" si="22"/>
        <v>2.48</v>
      </c>
      <c r="L83" s="177">
        <f t="shared" ca="1" si="23"/>
        <v>0</v>
      </c>
      <c r="M83" s="178">
        <f t="shared" ca="1" si="24"/>
        <v>306</v>
      </c>
      <c r="N83" s="176">
        <f t="shared" ca="1" si="25"/>
        <v>245.66197156862745</v>
      </c>
      <c r="O83" s="177">
        <f t="shared" ca="1" si="26"/>
        <v>57.848109477124183</v>
      </c>
      <c r="P83" s="177">
        <f t="shared" ca="1" si="27"/>
        <v>2.4799189542483662</v>
      </c>
      <c r="Q83" s="177">
        <f t="shared" ca="1" si="28"/>
        <v>0</v>
      </c>
      <c r="R83" s="178">
        <f t="shared" ca="1" si="29"/>
        <v>305.99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305.99</v>
      </c>
      <c r="I84" s="180">
        <f t="shared" ca="1" si="20"/>
        <v>245.67</v>
      </c>
      <c r="J84" s="177">
        <f t="shared" ca="1" si="21"/>
        <v>57.85</v>
      </c>
      <c r="K84" s="177">
        <f t="shared" ca="1" si="22"/>
        <v>2.48</v>
      </c>
      <c r="L84" s="177">
        <f t="shared" ca="1" si="23"/>
        <v>0</v>
      </c>
      <c r="M84" s="178">
        <f t="shared" ca="1" si="24"/>
        <v>306</v>
      </c>
      <c r="N84" s="176">
        <f t="shared" ca="1" si="25"/>
        <v>245.66197156862745</v>
      </c>
      <c r="O84" s="177">
        <f t="shared" ca="1" si="26"/>
        <v>57.848109477124183</v>
      </c>
      <c r="P84" s="177">
        <f t="shared" ca="1" si="27"/>
        <v>2.4799189542483662</v>
      </c>
      <c r="Q84" s="177">
        <f t="shared" ca="1" si="28"/>
        <v>0</v>
      </c>
      <c r="R84" s="178">
        <f t="shared" ca="1" si="29"/>
        <v>305.99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288.63</v>
      </c>
      <c r="I85" s="180">
        <f t="shared" ca="1" si="20"/>
        <v>245.66</v>
      </c>
      <c r="J85" s="177">
        <f t="shared" ca="1" si="21"/>
        <v>40.49</v>
      </c>
      <c r="K85" s="177">
        <f t="shared" ca="1" si="22"/>
        <v>2.48</v>
      </c>
      <c r="L85" s="177">
        <f t="shared" ca="1" si="23"/>
        <v>0</v>
      </c>
      <c r="M85" s="178">
        <f t="shared" ca="1" si="24"/>
        <v>288.63</v>
      </c>
      <c r="N85" s="176">
        <f t="shared" ca="1" si="25"/>
        <v>245.66</v>
      </c>
      <c r="O85" s="177">
        <f t="shared" ca="1" si="26"/>
        <v>40.49</v>
      </c>
      <c r="P85" s="177">
        <f t="shared" ca="1" si="27"/>
        <v>2.48</v>
      </c>
      <c r="Q85" s="177">
        <f t="shared" ca="1" si="28"/>
        <v>0</v>
      </c>
      <c r="R85" s="178">
        <f t="shared" ca="1" si="29"/>
        <v>288.63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288.63</v>
      </c>
      <c r="I86" s="180">
        <f t="shared" ca="1" si="20"/>
        <v>245.66</v>
      </c>
      <c r="J86" s="177">
        <f t="shared" ca="1" si="21"/>
        <v>40.49</v>
      </c>
      <c r="K86" s="177">
        <f t="shared" ca="1" si="22"/>
        <v>2.48</v>
      </c>
      <c r="L86" s="177">
        <f t="shared" ca="1" si="23"/>
        <v>0</v>
      </c>
      <c r="M86" s="178">
        <f t="shared" ca="1" si="24"/>
        <v>288.63</v>
      </c>
      <c r="N86" s="176">
        <f t="shared" ca="1" si="25"/>
        <v>245.66</v>
      </c>
      <c r="O86" s="177">
        <f t="shared" ca="1" si="26"/>
        <v>40.49</v>
      </c>
      <c r="P86" s="177">
        <f t="shared" ca="1" si="27"/>
        <v>2.48</v>
      </c>
      <c r="Q86" s="177">
        <f t="shared" ca="1" si="28"/>
        <v>0</v>
      </c>
      <c r="R86" s="178">
        <f t="shared" ca="1" si="29"/>
        <v>288.63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288.63</v>
      </c>
      <c r="I87" s="180">
        <f t="shared" ca="1" si="20"/>
        <v>245.66</v>
      </c>
      <c r="J87" s="177">
        <f t="shared" ca="1" si="21"/>
        <v>40.49</v>
      </c>
      <c r="K87" s="177">
        <f t="shared" ca="1" si="22"/>
        <v>2.48</v>
      </c>
      <c r="L87" s="177">
        <f t="shared" ca="1" si="23"/>
        <v>0</v>
      </c>
      <c r="M87" s="178">
        <f t="shared" ca="1" si="24"/>
        <v>288.63</v>
      </c>
      <c r="N87" s="176">
        <f t="shared" ca="1" si="25"/>
        <v>245.66</v>
      </c>
      <c r="O87" s="177">
        <f t="shared" ca="1" si="26"/>
        <v>40.49</v>
      </c>
      <c r="P87" s="177">
        <f t="shared" ca="1" si="27"/>
        <v>2.48</v>
      </c>
      <c r="Q87" s="177">
        <f t="shared" ca="1" si="28"/>
        <v>0</v>
      </c>
      <c r="R87" s="178">
        <f t="shared" ca="1" si="29"/>
        <v>288.63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288.63</v>
      </c>
      <c r="I88" s="180">
        <f t="shared" ca="1" si="20"/>
        <v>245.66</v>
      </c>
      <c r="J88" s="177">
        <f t="shared" ca="1" si="21"/>
        <v>40.49</v>
      </c>
      <c r="K88" s="177">
        <f t="shared" ca="1" si="22"/>
        <v>2.48</v>
      </c>
      <c r="L88" s="177">
        <f t="shared" ca="1" si="23"/>
        <v>0</v>
      </c>
      <c r="M88" s="178">
        <f t="shared" ca="1" si="24"/>
        <v>288.63</v>
      </c>
      <c r="N88" s="176">
        <f t="shared" ca="1" si="25"/>
        <v>245.66</v>
      </c>
      <c r="O88" s="177">
        <f t="shared" ca="1" si="26"/>
        <v>40.49</v>
      </c>
      <c r="P88" s="177">
        <f t="shared" ca="1" si="27"/>
        <v>2.48</v>
      </c>
      <c r="Q88" s="177">
        <f t="shared" ca="1" si="28"/>
        <v>0</v>
      </c>
      <c r="R88" s="178">
        <f t="shared" ca="1" si="29"/>
        <v>288.63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288.63</v>
      </c>
      <c r="I89" s="180">
        <f t="shared" ca="1" si="20"/>
        <v>245.66</v>
      </c>
      <c r="J89" s="177">
        <f t="shared" ca="1" si="21"/>
        <v>40.49</v>
      </c>
      <c r="K89" s="177">
        <f t="shared" ca="1" si="22"/>
        <v>2.48</v>
      </c>
      <c r="L89" s="177">
        <f t="shared" ca="1" si="23"/>
        <v>0</v>
      </c>
      <c r="M89" s="178">
        <f t="shared" ca="1" si="24"/>
        <v>288.63</v>
      </c>
      <c r="N89" s="176">
        <f t="shared" ca="1" si="25"/>
        <v>245.66</v>
      </c>
      <c r="O89" s="177">
        <f t="shared" ca="1" si="26"/>
        <v>40.49</v>
      </c>
      <c r="P89" s="177">
        <f t="shared" ca="1" si="27"/>
        <v>2.48</v>
      </c>
      <c r="Q89" s="177">
        <f t="shared" ca="1" si="28"/>
        <v>0</v>
      </c>
      <c r="R89" s="178">
        <f t="shared" ca="1" si="29"/>
        <v>288.63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288.63</v>
      </c>
      <c r="I90" s="180">
        <f t="shared" ca="1" si="20"/>
        <v>245.66</v>
      </c>
      <c r="J90" s="177">
        <f t="shared" ca="1" si="21"/>
        <v>40.49</v>
      </c>
      <c r="K90" s="177">
        <f t="shared" ca="1" si="22"/>
        <v>2.48</v>
      </c>
      <c r="L90" s="177">
        <f t="shared" ca="1" si="23"/>
        <v>0</v>
      </c>
      <c r="M90" s="178">
        <f t="shared" ca="1" si="24"/>
        <v>288.63</v>
      </c>
      <c r="N90" s="176">
        <f t="shared" ca="1" si="25"/>
        <v>245.66</v>
      </c>
      <c r="O90" s="177">
        <f t="shared" ca="1" si="26"/>
        <v>40.49</v>
      </c>
      <c r="P90" s="177">
        <f t="shared" ca="1" si="27"/>
        <v>2.48</v>
      </c>
      <c r="Q90" s="177">
        <f t="shared" ca="1" si="28"/>
        <v>0</v>
      </c>
      <c r="R90" s="178">
        <f t="shared" ca="1" si="29"/>
        <v>288.63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288.63</v>
      </c>
      <c r="I91" s="180">
        <f t="shared" ca="1" si="20"/>
        <v>245.66</v>
      </c>
      <c r="J91" s="177">
        <f t="shared" ca="1" si="21"/>
        <v>40.49</v>
      </c>
      <c r="K91" s="177">
        <f t="shared" ca="1" si="22"/>
        <v>2.48</v>
      </c>
      <c r="L91" s="177">
        <f t="shared" ca="1" si="23"/>
        <v>0</v>
      </c>
      <c r="M91" s="178">
        <f t="shared" ca="1" si="24"/>
        <v>288.63</v>
      </c>
      <c r="N91" s="176">
        <f t="shared" ca="1" si="25"/>
        <v>245.66</v>
      </c>
      <c r="O91" s="177">
        <f t="shared" ca="1" si="26"/>
        <v>40.49</v>
      </c>
      <c r="P91" s="177">
        <f t="shared" ca="1" si="27"/>
        <v>2.48</v>
      </c>
      <c r="Q91" s="177">
        <f t="shared" ca="1" si="28"/>
        <v>0</v>
      </c>
      <c r="R91" s="178">
        <f t="shared" ca="1" si="29"/>
        <v>288.63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288.63</v>
      </c>
      <c r="I92" s="180">
        <f t="shared" ca="1" si="20"/>
        <v>245.66</v>
      </c>
      <c r="J92" s="177">
        <f t="shared" ca="1" si="21"/>
        <v>40.49</v>
      </c>
      <c r="K92" s="177">
        <f t="shared" ca="1" si="22"/>
        <v>2.48</v>
      </c>
      <c r="L92" s="177">
        <f t="shared" ca="1" si="23"/>
        <v>0</v>
      </c>
      <c r="M92" s="178">
        <f t="shared" ca="1" si="24"/>
        <v>288.63</v>
      </c>
      <c r="N92" s="176">
        <f t="shared" ca="1" si="25"/>
        <v>245.66</v>
      </c>
      <c r="O92" s="177">
        <f t="shared" ca="1" si="26"/>
        <v>40.49</v>
      </c>
      <c r="P92" s="177">
        <f t="shared" ca="1" si="27"/>
        <v>2.48</v>
      </c>
      <c r="Q92" s="177">
        <f t="shared" ca="1" si="28"/>
        <v>0</v>
      </c>
      <c r="R92" s="178">
        <f t="shared" ca="1" si="29"/>
        <v>288.63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288.63</v>
      </c>
      <c r="I93" s="180">
        <f t="shared" ca="1" si="20"/>
        <v>245.66</v>
      </c>
      <c r="J93" s="177">
        <f t="shared" ca="1" si="21"/>
        <v>40.49</v>
      </c>
      <c r="K93" s="177">
        <f t="shared" ca="1" si="22"/>
        <v>2.48</v>
      </c>
      <c r="L93" s="177">
        <f t="shared" ca="1" si="23"/>
        <v>0</v>
      </c>
      <c r="M93" s="178">
        <f t="shared" ca="1" si="24"/>
        <v>288.63</v>
      </c>
      <c r="N93" s="176">
        <f t="shared" ca="1" si="25"/>
        <v>245.66</v>
      </c>
      <c r="O93" s="177">
        <f t="shared" ca="1" si="26"/>
        <v>40.49</v>
      </c>
      <c r="P93" s="177">
        <f t="shared" ca="1" si="27"/>
        <v>2.48</v>
      </c>
      <c r="Q93" s="177">
        <f t="shared" ca="1" si="28"/>
        <v>0</v>
      </c>
      <c r="R93" s="178">
        <f t="shared" ca="1" si="29"/>
        <v>288.63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288.63</v>
      </c>
      <c r="I94" s="180">
        <f t="shared" ca="1" si="20"/>
        <v>245.66</v>
      </c>
      <c r="J94" s="177">
        <f t="shared" ca="1" si="21"/>
        <v>40.49</v>
      </c>
      <c r="K94" s="177">
        <f t="shared" ca="1" si="22"/>
        <v>2.48</v>
      </c>
      <c r="L94" s="177">
        <f t="shared" ca="1" si="23"/>
        <v>0</v>
      </c>
      <c r="M94" s="178">
        <f t="shared" ca="1" si="24"/>
        <v>288.63</v>
      </c>
      <c r="N94" s="176">
        <f t="shared" ca="1" si="25"/>
        <v>245.66</v>
      </c>
      <c r="O94" s="177">
        <f t="shared" ca="1" si="26"/>
        <v>40.49</v>
      </c>
      <c r="P94" s="177">
        <f t="shared" ca="1" si="27"/>
        <v>2.48</v>
      </c>
      <c r="Q94" s="177">
        <f t="shared" ca="1" si="28"/>
        <v>0</v>
      </c>
      <c r="R94" s="178">
        <f t="shared" ca="1" si="29"/>
        <v>288.63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298.27</v>
      </c>
      <c r="I95" s="180">
        <f t="shared" ca="1" si="20"/>
        <v>245.66</v>
      </c>
      <c r="J95" s="177">
        <f t="shared" ca="1" si="21"/>
        <v>50.13</v>
      </c>
      <c r="K95" s="177">
        <f t="shared" ca="1" si="22"/>
        <v>2.48</v>
      </c>
      <c r="L95" s="177">
        <f t="shared" ca="1" si="23"/>
        <v>0</v>
      </c>
      <c r="M95" s="178">
        <f t="shared" ca="1" si="24"/>
        <v>298.27000000000004</v>
      </c>
      <c r="N95" s="176">
        <f t="shared" ca="1" si="25"/>
        <v>245.65999999999994</v>
      </c>
      <c r="O95" s="177">
        <f t="shared" ca="1" si="26"/>
        <v>50.129999999999995</v>
      </c>
      <c r="P95" s="177">
        <f t="shared" ca="1" si="27"/>
        <v>2.4799999999999995</v>
      </c>
      <c r="Q95" s="177">
        <f t="shared" ca="1" si="28"/>
        <v>0</v>
      </c>
      <c r="R95" s="178">
        <f t="shared" ca="1" si="29"/>
        <v>298.27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298.27</v>
      </c>
      <c r="I96" s="180">
        <f t="shared" ca="1" si="20"/>
        <v>245.66</v>
      </c>
      <c r="J96" s="177">
        <f t="shared" ca="1" si="21"/>
        <v>50.13</v>
      </c>
      <c r="K96" s="177">
        <f t="shared" ca="1" si="22"/>
        <v>2.48</v>
      </c>
      <c r="L96" s="177">
        <f t="shared" ca="1" si="23"/>
        <v>0</v>
      </c>
      <c r="M96" s="178">
        <f t="shared" ca="1" si="24"/>
        <v>298.27000000000004</v>
      </c>
      <c r="N96" s="176">
        <f t="shared" ca="1" si="25"/>
        <v>245.65999999999994</v>
      </c>
      <c r="O96" s="177">
        <f t="shared" ca="1" si="26"/>
        <v>50.129999999999995</v>
      </c>
      <c r="P96" s="177">
        <f t="shared" ca="1" si="27"/>
        <v>2.4799999999999995</v>
      </c>
      <c r="Q96" s="177">
        <f t="shared" ca="1" si="28"/>
        <v>0</v>
      </c>
      <c r="R96" s="178">
        <f t="shared" ca="1" si="29"/>
        <v>298.27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298.27</v>
      </c>
      <c r="I97" s="180">
        <f t="shared" ca="1" si="20"/>
        <v>245.66</v>
      </c>
      <c r="J97" s="177">
        <f t="shared" ca="1" si="21"/>
        <v>50.13</v>
      </c>
      <c r="K97" s="177">
        <f t="shared" ca="1" si="22"/>
        <v>2.48</v>
      </c>
      <c r="L97" s="177">
        <f t="shared" ca="1" si="23"/>
        <v>0</v>
      </c>
      <c r="M97" s="178">
        <f t="shared" ca="1" si="24"/>
        <v>298.27000000000004</v>
      </c>
      <c r="N97" s="176">
        <f t="shared" ca="1" si="25"/>
        <v>245.65999999999994</v>
      </c>
      <c r="O97" s="177">
        <f t="shared" ca="1" si="26"/>
        <v>50.129999999999995</v>
      </c>
      <c r="P97" s="177">
        <f t="shared" ca="1" si="27"/>
        <v>2.4799999999999995</v>
      </c>
      <c r="Q97" s="177">
        <f t="shared" ca="1" si="28"/>
        <v>0</v>
      </c>
      <c r="R97" s="178">
        <f t="shared" ca="1" si="29"/>
        <v>298.27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298.27</v>
      </c>
      <c r="I98" s="185">
        <f t="shared" ca="1" si="20"/>
        <v>245.66</v>
      </c>
      <c r="J98" s="182">
        <f t="shared" ca="1" si="21"/>
        <v>50.13</v>
      </c>
      <c r="K98" s="182">
        <f t="shared" ca="1" si="22"/>
        <v>2.48</v>
      </c>
      <c r="L98" s="182">
        <f t="shared" ca="1" si="23"/>
        <v>0</v>
      </c>
      <c r="M98" s="183">
        <f t="shared" ca="1" si="24"/>
        <v>298.27000000000004</v>
      </c>
      <c r="N98" s="181">
        <f t="shared" ca="1" si="25"/>
        <v>245.65999999999994</v>
      </c>
      <c r="O98" s="182">
        <f t="shared" ca="1" si="26"/>
        <v>50.129999999999995</v>
      </c>
      <c r="P98" s="182">
        <f t="shared" ca="1" si="27"/>
        <v>2.4799999999999995</v>
      </c>
      <c r="Q98" s="182">
        <f t="shared" ca="1" si="28"/>
        <v>0</v>
      </c>
      <c r="R98" s="183">
        <f t="shared" ca="1" si="29"/>
        <v>298.27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6.7654575000000046</v>
      </c>
      <c r="I99" s="168">
        <f t="shared" ca="1" si="30"/>
        <v>5.5935424999999963</v>
      </c>
      <c r="J99" s="55">
        <f t="shared" ca="1" si="30"/>
        <v>1.1062599999999994</v>
      </c>
      <c r="K99" s="55">
        <f t="shared" ca="1" si="30"/>
        <v>6.5624999999999961E-2</v>
      </c>
      <c r="L99" s="55">
        <f t="shared" ca="1" si="30"/>
        <v>0</v>
      </c>
      <c r="M99" s="56">
        <f t="shared" ca="1" si="30"/>
        <v>6.7654274999999995</v>
      </c>
      <c r="N99" s="57">
        <f t="shared" ca="1" si="30"/>
        <v>5.5935647527412673</v>
      </c>
      <c r="O99" s="55">
        <f t="shared" ca="1" si="30"/>
        <v>1.1062673057004992</v>
      </c>
      <c r="P99" s="55">
        <f t="shared" ca="1" si="30"/>
        <v>6.5625441558230843E-2</v>
      </c>
      <c r="Q99" s="55">
        <f t="shared" ca="1" si="30"/>
        <v>0</v>
      </c>
      <c r="R99" s="56">
        <f t="shared" ca="1" si="30"/>
        <v>6.7654575000000055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-2.6051070415356037E-4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-5.83109919571001E-3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-1.4831694449313204E-3</v>
      </c>
      <c r="V3" s="25">
        <f>BRPL_EOD!V3-BRPL_ISGS_exbus!V3</f>
        <v>0</v>
      </c>
      <c r="W3" s="25">
        <f>BRPL_EOD!W3-BRPL_ISGS_exbus!W3</f>
        <v>-4.9947478991612115E-3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-2.6051070415356037E-4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-5.83109919571001E-3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-1.4831694449313204E-3</v>
      </c>
      <c r="V4" s="25">
        <f>BRPL_EOD!V4-BRPL_ISGS_exbus!V4</f>
        <v>-6.0218728639771513E-3</v>
      </c>
      <c r="W4" s="25">
        <f>BRPL_EOD!W4-BRPL_ISGS_exbus!W4</f>
        <v>-4.9947478991612115E-3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-2.6051070415356037E-4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-5.83109919571001E-3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-6.0218728639771513E-3</v>
      </c>
      <c r="W5" s="25">
        <f>BRPL_EOD!W5-BRPL_ISGS_exbus!W5</f>
        <v>-4.9947478991612115E-3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-2.6051070415356037E-4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-5.83109919571001E-3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-6.0218728639771513E-3</v>
      </c>
      <c r="W6" s="25">
        <f>BRPL_EOD!W6-BRPL_ISGS_exbus!W6</f>
        <v>-4.9947478991612115E-3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-2.6051070415356037E-4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-5.83109919571001E-3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-6.0218728639771513E-3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-2.6051070415356037E-4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-5.83109919571001E-3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-6.0218728639771513E-3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-2.6051070415356037E-4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-5.83109919571001E-3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-6.0218728639771513E-3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-2.6051070415356037E-4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-5.83109919571001E-3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-6.0218728639771513E-3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-2.6051070415356037E-4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-5.83109919571001E-3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-6.0218728639771513E-3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-2.6051070415356037E-4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-5.83109919571001E-3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-6.0218728639771513E-3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-2.6051070415356037E-4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-5.83109919571001E-3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-6.0218728639771513E-3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-2.6051070415356037E-4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-5.83109919571001E-3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-6.0218728639771513E-3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-2.6051070415356037E-4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-5.83109919571001E-3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-6.0218728639771513E-3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-2.6051070415356037E-4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-5.83109919571001E-3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-6.0218728639771513E-3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-2.6051070415356037E-4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-5.83109919571001E-3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-6.0218728639771513E-3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-2.6051070415356037E-4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-5.83109919571001E-3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-6.0218728639771513E-3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-2.6051070415356037E-4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-5.83109919571001E-3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-6.0218728639771513E-3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-2.6051070415356037E-4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-5.83109919571001E-3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-6.0218728639771513E-3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-2.6051070415356037E-4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-5.83109919571001E-3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-6.0218728639771513E-3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-2.6051070415356037E-4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-5.83109919571001E-3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-6.0218728639771513E-3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-2.6051070415356037E-4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-5.83109919571001E-3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-6.0218728639771513E-3</v>
      </c>
      <c r="W23" s="25">
        <f>BRPL_EOD!W23-BRPL_ISGS_exbus!W23</f>
        <v>-4.9947478991612115E-3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-2.6051070415356037E-4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-5.83109919571001E-3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-6.0218728639771513E-3</v>
      </c>
      <c r="W24" s="25">
        <f>BRPL_EOD!W24-BRPL_ISGS_exbus!W24</f>
        <v>-4.9947478991612115E-3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-2.6051070415356037E-4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-5.83109919571001E-3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-6.0218728639771513E-3</v>
      </c>
      <c r="W25" s="25">
        <f>BRPL_EOD!W25-BRPL_ISGS_exbus!W25</f>
        <v>0</v>
      </c>
      <c r="X25" s="25">
        <f>BRPL_EOD!X25-BRPL_ISGS_exbus!X25</f>
        <v>4.3642201149936E-3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-2.6051070415356037E-4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-5.83109919571001E-3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-6.0218728639771513E-3</v>
      </c>
      <c r="W26" s="25">
        <f>BRPL_EOD!W26-BRPL_ISGS_exbus!W26</f>
        <v>0</v>
      </c>
      <c r="X26" s="25">
        <f>BRPL_EOD!X26-BRPL_ISGS_exbus!X26</f>
        <v>4.3644784238736634E-3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-2.6051070415356037E-4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-5.83109919571001E-3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4.3644784238736634E-3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-2.6051070415356037E-4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-5.83109919571001E-3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4.3644784238736634E-3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-2.6051070415356037E-4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-5.83109919571001E-3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4.3644784238736634E-3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-2.6051070415356037E-4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-5.83109919571001E-3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4.3644784238736634E-3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-2.6051070415356037E-4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-5.83109919571001E-3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4.3644784238736634E-3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-2.6051070415356037E-4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-5.83109919571001E-3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4.3644784238736634E-3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-2.6051070415356037E-4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-5.83109919571001E-3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4.3644784238736634E-3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-2.6051070415356037E-4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-5.83109919571001E-3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4.3644784238736634E-3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-7.5291498833962578E-3</v>
      </c>
      <c r="P35" s="25">
        <f>BRPL_EOD!P35-BRPL_ISGS_exbus!P35</f>
        <v>0</v>
      </c>
      <c r="Q35" s="25">
        <f>BRPL_EOD!Q35-BRPL_ISGS_exbus!Q35</f>
        <v>-5.83109919571001E-3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-7.5291498833962578E-3</v>
      </c>
      <c r="P36" s="25">
        <f>BRPL_EOD!P36-BRPL_ISGS_exbus!P36</f>
        <v>0</v>
      </c>
      <c r="Q36" s="25">
        <f>BRPL_EOD!Q36-BRPL_ISGS_exbus!Q36</f>
        <v>-5.83109919571001E-3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-5.83109919571001E-3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-4.9947478991612115E-3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-5.83109919571001E-3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-6.0218728639771513E-3</v>
      </c>
      <c r="W38" s="25">
        <f>BRPL_EOD!W38-BRPL_ISGS_exbus!W38</f>
        <v>-4.9947478991612115E-3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-3.2910744013392446E-4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-5.83109919571001E-3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-6.0218728639771513E-3</v>
      </c>
      <c r="W39" s="25">
        <f>BRPL_EOD!W39-BRPL_ISGS_exbus!W39</f>
        <v>-4.9947478991612115E-3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-3.2910744013392446E-4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-5.83109919571001E-3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-6.0218728639771513E-3</v>
      </c>
      <c r="W40" s="25">
        <f>BRPL_EOD!W40-BRPL_ISGS_exbus!W40</f>
        <v>-4.9947478991612115E-3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-5.83109919571001E-3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-6.0218728639771513E-3</v>
      </c>
      <c r="W41" s="25">
        <f>BRPL_EOD!W41-BRPL_ISGS_exbus!W41</f>
        <v>-4.9947478991612115E-3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-5.83109919571001E-3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-6.0218728639771513E-3</v>
      </c>
      <c r="W42" s="25">
        <f>BRPL_EOD!W42-BRPL_ISGS_exbus!W42</f>
        <v>-4.9947478991612115E-3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-5.83109919571001E-3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-6.0218728639771513E-3</v>
      </c>
      <c r="W43" s="25">
        <f>BRPL_EOD!W43-BRPL_ISGS_exbus!W43</f>
        <v>-4.9947478991612115E-3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-5.83109919571001E-3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-6.0218728639771513E-3</v>
      </c>
      <c r="W44" s="25">
        <f>BRPL_EOD!W44-BRPL_ISGS_exbus!W44</f>
        <v>-4.9947478991612115E-3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-5.83109919571001E-3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-6.0218728639771513E-3</v>
      </c>
      <c r="W45" s="25">
        <f>BRPL_EOD!W45-BRPL_ISGS_exbus!W45</f>
        <v>-4.9947478991612115E-3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-5.83109919571001E-3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-6.0218728639771513E-3</v>
      </c>
      <c r="W46" s="25">
        <f>BRPL_EOD!W46-BRPL_ISGS_exbus!W46</f>
        <v>-4.9947478991612115E-3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-5.83109919571001E-3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-6.0218728639771513E-3</v>
      </c>
      <c r="W47" s="25">
        <f>BRPL_EOD!W47-BRPL_ISGS_exbus!W47</f>
        <v>-4.9947478991612115E-3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-5.83109919571001E-3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-6.0218728639771513E-3</v>
      </c>
      <c r="W48" s="25">
        <f>BRPL_EOD!W48-BRPL_ISGS_exbus!W48</f>
        <v>-4.9947478991612115E-3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-5.83109919571001E-3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-6.0218728639771513E-3</v>
      </c>
      <c r="W49" s="25">
        <f>BRPL_EOD!W49-BRPL_ISGS_exbus!W49</f>
        <v>-4.9947478991612115E-3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-5.83109919571001E-3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-6.0218728639771513E-3</v>
      </c>
      <c r="W50" s="25">
        <f>BRPL_EOD!W50-BRPL_ISGS_exbus!W50</f>
        <v>-4.9947478991612115E-3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-5.83109919571001E-3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-6.0218728639771513E-3</v>
      </c>
      <c r="W51" s="25">
        <f>BRPL_EOD!W51-BRPL_ISGS_exbus!W51</f>
        <v>-4.9947478991612115E-3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-5.83109919571001E-3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-6.0218728639771513E-3</v>
      </c>
      <c r="W52" s="25">
        <f>BRPL_EOD!W52-BRPL_ISGS_exbus!W52</f>
        <v>-4.9947478991612115E-3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-5.83109919571001E-3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-6.0218728639771513E-3</v>
      </c>
      <c r="W53" s="25">
        <f>BRPL_EOD!W53-BRPL_ISGS_exbus!W53</f>
        <v>-4.9947478991612115E-3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-5.83109919571001E-3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-6.0218728639771513E-3</v>
      </c>
      <c r="W54" s="25">
        <f>BRPL_EOD!W54-BRPL_ISGS_exbus!W54</f>
        <v>-4.9947478991612115E-3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-7.5854453094734708E-3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-5.83109919571001E-3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-6.0218728639771513E-3</v>
      </c>
      <c r="W55" s="25">
        <f>BRPL_EOD!W55-BRPL_ISGS_exbus!W55</f>
        <v>-4.9947478991612115E-3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-7.5854453094734708E-3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-5.83109919571001E-3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-6.0218728639771513E-3</v>
      </c>
      <c r="W56" s="25">
        <f>BRPL_EOD!W56-BRPL_ISGS_exbus!W56</f>
        <v>-4.9947478991612115E-3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-7.5854453094734708E-3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-5.83109919571001E-3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-6.0218728639771513E-3</v>
      </c>
      <c r="W57" s="25">
        <f>BRPL_EOD!W57-BRPL_ISGS_exbus!W57</f>
        <v>-4.9947478991612115E-3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-7.5854453094734708E-3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-5.83109919571001E-3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-6.0218728639771513E-3</v>
      </c>
      <c r="W58" s="25">
        <f>BRPL_EOD!W58-BRPL_ISGS_exbus!W58</f>
        <v>-4.9947478991612115E-3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-7.5854453094734708E-3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-5.83109919571001E-3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-6.0218728639771513E-3</v>
      </c>
      <c r="W59" s="25">
        <f>BRPL_EOD!W59-BRPL_ISGS_exbus!W59</f>
        <v>-4.9947478991612115E-3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-5.83109919571001E-3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-6.0218728639771513E-3</v>
      </c>
      <c r="W60" s="25">
        <f>BRPL_EOD!W60-BRPL_ISGS_exbus!W60</f>
        <v>-4.9947478991612115E-3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-5.83109919571001E-3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-6.0218728639771513E-3</v>
      </c>
      <c r="W61" s="25">
        <f>BRPL_EOD!W61-BRPL_ISGS_exbus!W61</f>
        <v>-4.9947478991612115E-3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-5.83109919571001E-3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-6.0218728639771513E-3</v>
      </c>
      <c r="W62" s="25">
        <f>BRPL_EOD!W62-BRPL_ISGS_exbus!W62</f>
        <v>-4.9947478991612115E-3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-5.83109919571001E-3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-6.0218728639771513E-3</v>
      </c>
      <c r="W63" s="25">
        <f>BRPL_EOD!W63-BRPL_ISGS_exbus!W63</f>
        <v>-4.9947478991612115E-3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-5.83109919571001E-3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-6.0218728639771513E-3</v>
      </c>
      <c r="W64" s="25">
        <f>BRPL_EOD!W64-BRPL_ISGS_exbus!W64</f>
        <v>-4.9947478991612115E-3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-3.2277515695433578E-4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-5.83109919571001E-3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-4.9355742296910421E-3</v>
      </c>
      <c r="W65" s="25">
        <f>BRPL_EOD!W65-BRPL_ISGS_exbus!W65</f>
        <v>4.3922204213941995E-3</v>
      </c>
      <c r="X65" s="25">
        <f>BRPL_EOD!X65-BRPL_ISGS_exbus!X65</f>
        <v>-4.3922538112894927E-3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-2.6782035434891327E-4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-5.83109919571001E-3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-4.9355742296910421E-3</v>
      </c>
      <c r="W66" s="25">
        <f>BRPL_EOD!W66-BRPL_ISGS_exbus!W66</f>
        <v>0</v>
      </c>
      <c r="X66" s="25">
        <f>BRPL_EOD!X66-BRPL_ISGS_exbus!X66</f>
        <v>-4.3922538112894927E-3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-5.83109919571001E-3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-4.3922538112894927E-3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-5.83109919571001E-3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-4.3922538112894927E-3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-4.3922538112894927E-3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-4.3917213528512633E-3</v>
      </c>
      <c r="R70" s="25">
        <f>BRPL_EOD!R70-BRPL_ISGS_exbus!R70</f>
        <v>4.3933463796488326E-3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-4.3922538112894927E-3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-2.1509961386279031E-4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-4.3917213528512633E-3</v>
      </c>
      <c r="R71" s="25">
        <f>BRPL_EOD!R71-BRPL_ISGS_exbus!R71</f>
        <v>4.3933463796488326E-3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-4.3922538112894927E-3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-7.4600668084201516E-3</v>
      </c>
      <c r="L72" s="25">
        <f>BRPL_EOD!L72-BRPL_ISGS_exbus!L72</f>
        <v>-2.1509961386279031E-4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-4.3917213528512633E-3</v>
      </c>
      <c r="R72" s="25">
        <f>BRPL_EOD!R72-BRPL_ISGS_exbus!R72</f>
        <v>4.3933463796488326E-3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-4.3922538112894927E-3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-7.4600668084201516E-3</v>
      </c>
      <c r="L73" s="25">
        <f>BRPL_EOD!L73-BRPL_ISGS_exbus!L73</f>
        <v>-2.1509961386279031E-4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-4.3917213528512633E-3</v>
      </c>
      <c r="R73" s="25">
        <f>BRPL_EOD!R73-BRPL_ISGS_exbus!R73</f>
        <v>4.3933463796488326E-3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-4.3922538112894927E-3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-7.4600668084201516E-3</v>
      </c>
      <c r="L74" s="25">
        <f>BRPL_EOD!L74-BRPL_ISGS_exbus!L74</f>
        <v>-2.1509961386279031E-4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-4.3917213528512633E-3</v>
      </c>
      <c r="R74" s="25">
        <f>BRPL_EOD!R74-BRPL_ISGS_exbus!R74</f>
        <v>4.3933463796488326E-3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-4.3922538112894927E-3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-7.4600668084201516E-3</v>
      </c>
      <c r="L75" s="25">
        <f>BRPL_EOD!L75-BRPL_ISGS_exbus!L75</f>
        <v>-2.1509961386279031E-4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4.3933463796488326E-3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-4.3922538112894927E-3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-7.4600668084201516E-3</v>
      </c>
      <c r="L76" s="25">
        <f>BRPL_EOD!L76-BRPL_ISGS_exbus!L76</f>
        <v>-2.1509961386279031E-4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4.3933463796488326E-3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-4.3922538112894927E-3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-7.4600668084201516E-3</v>
      </c>
      <c r="L77" s="25">
        <f>BRPL_EOD!L77-BRPL_ISGS_exbus!L77</f>
        <v>-2.1509961386279031E-4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4.3933463796488326E-3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-4.3922538112894927E-3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-7.4600668084201516E-3</v>
      </c>
      <c r="L78" s="25">
        <f>BRPL_EOD!L78-BRPL_ISGS_exbus!L78</f>
        <v>-2.1509961386279031E-4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4.3933463796488326E-3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-4.3922538112894927E-3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-7.4600668084201516E-3</v>
      </c>
      <c r="L79" s="25">
        <f>BRPL_EOD!L79-BRPL_ISGS_exbus!L79</f>
        <v>-2.1509961386279031E-4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4.3933463796488326E-3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-4.3922538112894927E-3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-7.4600668084201516E-3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4.3933463796488326E-3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-4.3922538112894927E-3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4.3933463796488326E-3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-4.3922538112894927E-3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4.3933463796488326E-3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-4.3922538112894927E-3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8.0284313725371703E-3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-4.3922538112894927E-3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8.0284313725371703E-3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-4.3922538112894927E-3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-4.9756775538565279E-3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-4.3922538112894927E-3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-5.0382209867967376E-3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-4.3922538112894927E-3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4.3933463796488326E-3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-4.3922538112894927E-3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4.3933463796488326E-3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-4.3922538112894927E-3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4.3933463796488326E-3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-4.3923876490481462E-3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4.3933463796488326E-3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-4.3918819188135672E-3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5.0954283177997439E-3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-4.3918819188135672E-3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-4.9756775538565279E-3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-4.3918819188135672E-3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-5.0382209867967376E-3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-4.3918819188135672E-3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-5.1007644197360591E-3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-4.3918819188135672E-3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-5.1007644197360591E-3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-4.3918819188135672E-3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-5.1007644197360591E-3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-4.3918819188135672E-3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-5.1007644197360591E-3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-4.3918819188135672E-3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-5.1007644197360591E-3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-4.3918819188135672E-3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-2.2252741270989418E-5</v>
      </c>
      <c r="L99" s="25">
        <f>BRPL_EOD!L99-BRPL_ISGS_exbus!L99</f>
        <v>-2.8802623621704271E-6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-3.764574941778065E-6</v>
      </c>
      <c r="P99" s="25">
        <f>BRPL_EOD!P99-BRPL_ISGS_exbus!P99</f>
        <v>0</v>
      </c>
      <c r="Q99" s="25">
        <f>BRPL_EOD!Q99-BRPL_ISGS_exbus!Q99</f>
        <v>-1.1528155389184391E-4</v>
      </c>
      <c r="R99" s="25">
        <f>BRPL_EOD!R99-BRPL_ISGS_exbus!R99</f>
        <v>1.8671722113422495E-5</v>
      </c>
      <c r="S99" s="25">
        <f>BRPL_EOD!S99-BRPL_ISGS_exbus!S99</f>
        <v>1.2738570794312842E-6</v>
      </c>
      <c r="T99" s="25">
        <f>BRPL_EOD!T99-BRPL_ISGS_exbus!T99</f>
        <v>0</v>
      </c>
      <c r="U99" s="25">
        <f>BRPL_EOD!U99-BRPL_ISGS_exbus!U99</f>
        <v>-7.4158472251895091E-7</v>
      </c>
      <c r="V99" s="25">
        <f>BRPL_EOD!V99-BRPL_ISGS_exbus!V99</f>
        <v>-7.7741197914704685E-5</v>
      </c>
      <c r="W99" s="25">
        <f>BRPL_EOD!W99-BRPL_ISGS_exbus!W99</f>
        <v>-4.1357302038025345E-5</v>
      </c>
      <c r="X99" s="25">
        <f>BRPL_EOD!X99-BRPL_ISGS_exbus!X99</f>
        <v>-2.6422222611621748E-5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112.07</v>
      </c>
      <c r="C3" s="194">
        <f>PPCL_NG!P3+PPCL_Spot!P3+GT_NG!P3+GT_Spot!P3+Bawana_NG!P3+Bawana_RLNG!P3+Bawana_Spot!P3</f>
        <v>112.1884930504755</v>
      </c>
      <c r="D3" s="195">
        <f t="shared" ref="D3:D66" si="0">B3-C3</f>
        <v>-0.11849305047550729</v>
      </c>
      <c r="E3" s="194">
        <f>PPCL_NG!J3+PPCL_Spot!J3+GT_NG!J3+GT_Spot!J3+Bawana_NG!J3+Bawana_RLNG!J3+Bawana_Spot!J3</f>
        <v>50.81</v>
      </c>
      <c r="F3" s="194">
        <f>PPCL_NG!Q3+PPCL_Spot!Q3+GT_NG!Q3+GT_Spot!Q3+Bawana_NG!Q3+Bawana_RLNG!Q3+Bawana_Spot!Q3</f>
        <v>50.865252377468913</v>
      </c>
      <c r="G3" s="195">
        <f t="shared" ref="G3:G66" si="1">E3-F3</f>
        <v>-5.5252377468910652E-2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20.49</v>
      </c>
      <c r="L3" s="194">
        <f>PPCL_NG!S3+PPCL_Spot!S3+GT_NG!S3+GT_Spot!S3+Bawana_NG!S3+Bawana_RLNG!S3+Bawana_Spot!S3</f>
        <v>20.504169714703732</v>
      </c>
      <c r="M3" s="195">
        <f t="shared" ref="M3:M66" si="3">K3-L3</f>
        <v>-1.4169714703733405E-2</v>
      </c>
      <c r="N3" s="194">
        <f>PPCL_NG!M3+PPCL_Spot!M3+GT_NG!M3+GT_Spot!M3+Bawana_NG!M3+Bawana_RLNG!M3+Bawana_Spot!M3</f>
        <v>59.97</v>
      </c>
      <c r="O3" s="194">
        <f>PPCL_NG!T3+PPCL_Spot!T3+GT_NG!T3+GT_Spot!T3+Bawana_NG!T3+Bawana_RLNG!T3+Bawana_Spot!T3</f>
        <v>60.042084857351867</v>
      </c>
      <c r="P3" s="195">
        <f t="shared" ref="P3:P66" si="4">N3-O3</f>
        <v>-7.2084857351867981E-2</v>
      </c>
      <c r="Q3" s="195">
        <f>D3+G3+J3+M3+P3</f>
        <v>-0.26000000000001933</v>
      </c>
    </row>
    <row r="4" spans="1:17">
      <c r="A4" s="34" t="s">
        <v>46</v>
      </c>
      <c r="B4" s="194">
        <f>PPCL_NG!I4+PPCL_Spot!I4+GT_NG!I4+GT_Spot!I4+Bawana_NG!I4+Bawana_RLNG!I4+Bawana_Spot!I4</f>
        <v>112.07</v>
      </c>
      <c r="C4" s="194">
        <f>PPCL_NG!P4+PPCL_Spot!P4+GT_NG!P4+GT_Spot!P4+Bawana_NG!P4+Bawana_RLNG!P4+Bawana_Spot!P4</f>
        <v>112.1884930504755</v>
      </c>
      <c r="D4" s="195">
        <f t="shared" si="0"/>
        <v>-0.11849305047550729</v>
      </c>
      <c r="E4" s="194">
        <f>PPCL_NG!J4+PPCL_Spot!J4+GT_NG!J4+GT_Spot!J4+Bawana_NG!J4+Bawana_RLNG!J4+Bawana_Spot!J4</f>
        <v>50.81</v>
      </c>
      <c r="F4" s="194">
        <f>PPCL_NG!Q4+PPCL_Spot!Q4+GT_NG!Q4+GT_Spot!Q4+Bawana_NG!Q4+Bawana_RLNG!Q4+Bawana_Spot!Q4</f>
        <v>50.865252377468913</v>
      </c>
      <c r="G4" s="195">
        <f t="shared" si="1"/>
        <v>-5.5252377468910652E-2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20.49</v>
      </c>
      <c r="L4" s="194">
        <f>PPCL_NG!S4+PPCL_Spot!S4+GT_NG!S4+GT_Spot!S4+Bawana_NG!S4+Bawana_RLNG!S4+Bawana_Spot!S4</f>
        <v>20.504169714703732</v>
      </c>
      <c r="M4" s="195">
        <f t="shared" si="3"/>
        <v>-1.4169714703733405E-2</v>
      </c>
      <c r="N4" s="194">
        <f>PPCL_NG!M4+PPCL_Spot!M4+GT_NG!M4+GT_Spot!M4+Bawana_NG!M4+Bawana_RLNG!M4+Bawana_Spot!M4</f>
        <v>59.97</v>
      </c>
      <c r="O4" s="194">
        <f>PPCL_NG!T4+PPCL_Spot!T4+GT_NG!T4+GT_Spot!T4+Bawana_NG!T4+Bawana_RLNG!T4+Bawana_Spot!T4</f>
        <v>60.042084857351867</v>
      </c>
      <c r="P4" s="195">
        <f t="shared" si="4"/>
        <v>-7.2084857351867981E-2</v>
      </c>
      <c r="Q4" s="195">
        <f t="shared" ref="Q4:Q67" si="5">D4+G4+J4+M4+P4</f>
        <v>-0.26000000000001933</v>
      </c>
    </row>
    <row r="5" spans="1:17">
      <c r="A5" s="34" t="s">
        <v>47</v>
      </c>
      <c r="B5" s="194">
        <f>PPCL_NG!I5+PPCL_Spot!I5+GT_NG!I5+GT_Spot!I5+Bawana_NG!I5+Bawana_RLNG!I5+Bawana_Spot!I5</f>
        <v>112.07</v>
      </c>
      <c r="C5" s="194">
        <f>PPCL_NG!P5+PPCL_Spot!P5+GT_NG!P5+GT_Spot!P5+Bawana_NG!P5+Bawana_RLNG!P5+Bawana_Spot!P5</f>
        <v>112.1884930504755</v>
      </c>
      <c r="D5" s="195">
        <f t="shared" si="0"/>
        <v>-0.11849305047550729</v>
      </c>
      <c r="E5" s="194">
        <f>PPCL_NG!J5+PPCL_Spot!J5+GT_NG!J5+GT_Spot!J5+Bawana_NG!J5+Bawana_RLNG!J5+Bawana_Spot!J5</f>
        <v>50.81</v>
      </c>
      <c r="F5" s="194">
        <f>PPCL_NG!Q5+PPCL_Spot!Q5+GT_NG!Q5+GT_Spot!Q5+Bawana_NG!Q5+Bawana_RLNG!Q5+Bawana_Spot!Q5</f>
        <v>50.865252377468913</v>
      </c>
      <c r="G5" s="195">
        <f t="shared" si="1"/>
        <v>-5.5252377468910652E-2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20.49</v>
      </c>
      <c r="L5" s="194">
        <f>PPCL_NG!S5+PPCL_Spot!S5+GT_NG!S5+GT_Spot!S5+Bawana_NG!S5+Bawana_RLNG!S5+Bawana_Spot!S5</f>
        <v>20.504169714703732</v>
      </c>
      <c r="M5" s="195">
        <f t="shared" si="3"/>
        <v>-1.4169714703733405E-2</v>
      </c>
      <c r="N5" s="194">
        <f>PPCL_NG!M5+PPCL_Spot!M5+GT_NG!M5+GT_Spot!M5+Bawana_NG!M5+Bawana_RLNG!M5+Bawana_Spot!M5</f>
        <v>59.97</v>
      </c>
      <c r="O5" s="194">
        <f>PPCL_NG!T5+PPCL_Spot!T5+GT_NG!T5+GT_Spot!T5+Bawana_NG!T5+Bawana_RLNG!T5+Bawana_Spot!T5</f>
        <v>60.042084857351867</v>
      </c>
      <c r="P5" s="195">
        <f t="shared" si="4"/>
        <v>-7.2084857351867981E-2</v>
      </c>
      <c r="Q5" s="195">
        <f t="shared" si="5"/>
        <v>-0.26000000000001933</v>
      </c>
    </row>
    <row r="6" spans="1:17">
      <c r="A6" s="34" t="s">
        <v>48</v>
      </c>
      <c r="B6" s="194">
        <f>PPCL_NG!I6+PPCL_Spot!I6+GT_NG!I6+GT_Spot!I6+Bawana_NG!I6+Bawana_RLNG!I6+Bawana_Spot!I6</f>
        <v>112.07</v>
      </c>
      <c r="C6" s="194">
        <f>PPCL_NG!P6+PPCL_Spot!P6+GT_NG!P6+GT_Spot!P6+Bawana_NG!P6+Bawana_RLNG!P6+Bawana_Spot!P6</f>
        <v>112.1884930504755</v>
      </c>
      <c r="D6" s="195">
        <f t="shared" si="0"/>
        <v>-0.11849305047550729</v>
      </c>
      <c r="E6" s="194">
        <f>PPCL_NG!J6+PPCL_Spot!J6+GT_NG!J6+GT_Spot!J6+Bawana_NG!J6+Bawana_RLNG!J6+Bawana_Spot!J6</f>
        <v>50.81</v>
      </c>
      <c r="F6" s="194">
        <f>PPCL_NG!Q6+PPCL_Spot!Q6+GT_NG!Q6+GT_Spot!Q6+Bawana_NG!Q6+Bawana_RLNG!Q6+Bawana_Spot!Q6</f>
        <v>50.865252377468913</v>
      </c>
      <c r="G6" s="195">
        <f t="shared" si="1"/>
        <v>-5.5252377468910652E-2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20.49</v>
      </c>
      <c r="L6" s="194">
        <f>PPCL_NG!S6+PPCL_Spot!S6+GT_NG!S6+GT_Spot!S6+Bawana_NG!S6+Bawana_RLNG!S6+Bawana_Spot!S6</f>
        <v>20.504169714703732</v>
      </c>
      <c r="M6" s="195">
        <f t="shared" si="3"/>
        <v>-1.4169714703733405E-2</v>
      </c>
      <c r="N6" s="194">
        <f>PPCL_NG!M6+PPCL_Spot!M6+GT_NG!M6+GT_Spot!M6+Bawana_NG!M6+Bawana_RLNG!M6+Bawana_Spot!M6</f>
        <v>59.97</v>
      </c>
      <c r="O6" s="194">
        <f>PPCL_NG!T6+PPCL_Spot!T6+GT_NG!T6+GT_Spot!T6+Bawana_NG!T6+Bawana_RLNG!T6+Bawana_Spot!T6</f>
        <v>60.042084857351867</v>
      </c>
      <c r="P6" s="195">
        <f t="shared" si="4"/>
        <v>-7.2084857351867981E-2</v>
      </c>
      <c r="Q6" s="195">
        <f t="shared" si="5"/>
        <v>-0.26000000000001933</v>
      </c>
    </row>
    <row r="7" spans="1:17">
      <c r="A7" s="34" t="s">
        <v>49</v>
      </c>
      <c r="B7" s="194">
        <f>PPCL_NG!I7+PPCL_Spot!I7+GT_NG!I7+GT_Spot!I7+Bawana_NG!I7+Bawana_RLNG!I7+Bawana_Spot!I7</f>
        <v>96.22</v>
      </c>
      <c r="C7" s="194">
        <f>PPCL_NG!P7+PPCL_Spot!P7+GT_NG!P7+GT_Spot!P7+Bawana_NG!P7+Bawana_RLNG!P7+Bawana_Spot!P7</f>
        <v>96.334618680708175</v>
      </c>
      <c r="D7" s="195">
        <f t="shared" si="0"/>
        <v>-0.11461868070817616</v>
      </c>
      <c r="E7" s="194">
        <f>PPCL_NG!J7+PPCL_Spot!J7+GT_NG!J7+GT_Spot!J7+Bawana_NG!J7+Bawana_RLNG!J7+Bawana_Spot!J7</f>
        <v>54.24</v>
      </c>
      <c r="F7" s="194">
        <f>PPCL_NG!Q7+PPCL_Spot!Q7+GT_NG!Q7+GT_Spot!Q7+Bawana_NG!Q7+Bawana_RLNG!Q7+Bawana_Spot!Q7</f>
        <v>54.293012218349624</v>
      </c>
      <c r="G7" s="195">
        <f t="shared" si="1"/>
        <v>-5.3012218349621776E-2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5.8397298672464037</v>
      </c>
      <c r="J7" s="195">
        <f t="shared" si="2"/>
        <v>2.7013275359610844E-4</v>
      </c>
      <c r="K7" s="194">
        <f>PPCL_NG!L7+PPCL_Spot!L7+GT_NG!L7+GT_Spot!L7+Bawana_NG!L7+Bawana_RLNG!L7+Bawana_Spot!L7</f>
        <v>21.119999999999997</v>
      </c>
      <c r="L7" s="194">
        <f>PPCL_NG!S7+PPCL_Spot!S7+GT_NG!S7+GT_Spot!S7+Bawana_NG!S7+Bawana_RLNG!S7+Bawana_Spot!S7</f>
        <v>21.133261717109022</v>
      </c>
      <c r="M7" s="195">
        <f t="shared" si="3"/>
        <v>-1.3261717109024573E-2</v>
      </c>
      <c r="N7" s="194">
        <f>PPCL_NG!M7+PPCL_Spot!M7+GT_NG!M7+GT_Spot!M7+Bawana_NG!M7+Bawana_RLNG!M7+Bawana_Spot!M7</f>
        <v>66.11</v>
      </c>
      <c r="O7" s="194">
        <f>PPCL_NG!T7+PPCL_Spot!T7+GT_NG!T7+GT_Spot!T7+Bawana_NG!T7+Bawana_RLNG!T7+Bawana_Spot!T7</f>
        <v>66.179377516586811</v>
      </c>
      <c r="P7" s="195">
        <f t="shared" si="4"/>
        <v>-6.9377516586811794E-2</v>
      </c>
      <c r="Q7" s="195">
        <f t="shared" si="5"/>
        <v>-0.25000000000003819</v>
      </c>
    </row>
    <row r="8" spans="1:17">
      <c r="A8" s="34" t="s">
        <v>50</v>
      </c>
      <c r="B8" s="194">
        <f>PPCL_NG!I8+PPCL_Spot!I8+GT_NG!I8+GT_Spot!I8+Bawana_NG!I8+Bawana_RLNG!I8+Bawana_Spot!I8</f>
        <v>96.22</v>
      </c>
      <c r="C8" s="194">
        <f>PPCL_NG!P8+PPCL_Spot!P8+GT_NG!P8+GT_Spot!P8+Bawana_NG!P8+Bawana_RLNG!P8+Bawana_Spot!P8</f>
        <v>96.334618680708175</v>
      </c>
      <c r="D8" s="195">
        <f t="shared" si="0"/>
        <v>-0.11461868070817616</v>
      </c>
      <c r="E8" s="194">
        <f>PPCL_NG!J8+PPCL_Spot!J8+GT_NG!J8+GT_Spot!J8+Bawana_NG!J8+Bawana_RLNG!J8+Bawana_Spot!J8</f>
        <v>54.24</v>
      </c>
      <c r="F8" s="194">
        <f>PPCL_NG!Q8+PPCL_Spot!Q8+GT_NG!Q8+GT_Spot!Q8+Bawana_NG!Q8+Bawana_RLNG!Q8+Bawana_Spot!Q8</f>
        <v>54.293012218349624</v>
      </c>
      <c r="G8" s="195">
        <f t="shared" si="1"/>
        <v>-5.3012218349621776E-2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5.8397298672464037</v>
      </c>
      <c r="J8" s="195">
        <f t="shared" si="2"/>
        <v>2.7013275359610844E-4</v>
      </c>
      <c r="K8" s="194">
        <f>PPCL_NG!L8+PPCL_Spot!L8+GT_NG!L8+GT_Spot!L8+Bawana_NG!L8+Bawana_RLNG!L8+Bawana_Spot!L8</f>
        <v>21.119999999999997</v>
      </c>
      <c r="L8" s="194">
        <f>PPCL_NG!S8+PPCL_Spot!S8+GT_NG!S8+GT_Spot!S8+Bawana_NG!S8+Bawana_RLNG!S8+Bawana_Spot!S8</f>
        <v>21.133261717109022</v>
      </c>
      <c r="M8" s="195">
        <f t="shared" si="3"/>
        <v>-1.3261717109024573E-2</v>
      </c>
      <c r="N8" s="194">
        <f>PPCL_NG!M8+PPCL_Spot!M8+GT_NG!M8+GT_Spot!M8+Bawana_NG!M8+Bawana_RLNG!M8+Bawana_Spot!M8</f>
        <v>66.11</v>
      </c>
      <c r="O8" s="194">
        <f>PPCL_NG!T8+PPCL_Spot!T8+GT_NG!T8+GT_Spot!T8+Bawana_NG!T8+Bawana_RLNG!T8+Bawana_Spot!T8</f>
        <v>66.179377516586811</v>
      </c>
      <c r="P8" s="195">
        <f t="shared" si="4"/>
        <v>-6.9377516586811794E-2</v>
      </c>
      <c r="Q8" s="195">
        <f t="shared" si="5"/>
        <v>-0.25000000000003819</v>
      </c>
    </row>
    <row r="9" spans="1:17">
      <c r="A9" s="34" t="s">
        <v>51</v>
      </c>
      <c r="B9" s="194">
        <f>PPCL_NG!I9+PPCL_Spot!I9+GT_NG!I9+GT_Spot!I9+Bawana_NG!I9+Bawana_RLNG!I9+Bawana_Spot!I9</f>
        <v>96.22</v>
      </c>
      <c r="C9" s="194">
        <f>PPCL_NG!P9+PPCL_Spot!P9+GT_NG!P9+GT_Spot!P9+Bawana_NG!P9+Bawana_RLNG!P9+Bawana_Spot!P9</f>
        <v>96.334618680708175</v>
      </c>
      <c r="D9" s="195">
        <f t="shared" si="0"/>
        <v>-0.11461868070817616</v>
      </c>
      <c r="E9" s="194">
        <f>PPCL_NG!J9+PPCL_Spot!J9+GT_NG!J9+GT_Spot!J9+Bawana_NG!J9+Bawana_RLNG!J9+Bawana_Spot!J9</f>
        <v>54.24</v>
      </c>
      <c r="F9" s="194">
        <f>PPCL_NG!Q9+PPCL_Spot!Q9+GT_NG!Q9+GT_Spot!Q9+Bawana_NG!Q9+Bawana_RLNG!Q9+Bawana_Spot!Q9</f>
        <v>54.293012218349624</v>
      </c>
      <c r="G9" s="195">
        <f t="shared" si="1"/>
        <v>-5.3012218349621776E-2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5.8397298672464037</v>
      </c>
      <c r="J9" s="195">
        <f t="shared" si="2"/>
        <v>2.7013275359610844E-4</v>
      </c>
      <c r="K9" s="194">
        <f>PPCL_NG!L9+PPCL_Spot!L9+GT_NG!L9+GT_Spot!L9+Bawana_NG!L9+Bawana_RLNG!L9+Bawana_Spot!L9</f>
        <v>21.119999999999997</v>
      </c>
      <c r="L9" s="194">
        <f>PPCL_NG!S9+PPCL_Spot!S9+GT_NG!S9+GT_Spot!S9+Bawana_NG!S9+Bawana_RLNG!S9+Bawana_Spot!S9</f>
        <v>21.133261717109022</v>
      </c>
      <c r="M9" s="195">
        <f t="shared" si="3"/>
        <v>-1.3261717109024573E-2</v>
      </c>
      <c r="N9" s="194">
        <f>PPCL_NG!M9+PPCL_Spot!M9+GT_NG!M9+GT_Spot!M9+Bawana_NG!M9+Bawana_RLNG!M9+Bawana_Spot!M9</f>
        <v>66.11</v>
      </c>
      <c r="O9" s="194">
        <f>PPCL_NG!T9+PPCL_Spot!T9+GT_NG!T9+GT_Spot!T9+Bawana_NG!T9+Bawana_RLNG!T9+Bawana_Spot!T9</f>
        <v>66.179377516586811</v>
      </c>
      <c r="P9" s="195">
        <f t="shared" si="4"/>
        <v>-6.9377516586811794E-2</v>
      </c>
      <c r="Q9" s="195">
        <f t="shared" si="5"/>
        <v>-0.25000000000003819</v>
      </c>
    </row>
    <row r="10" spans="1:17">
      <c r="A10" s="34" t="s">
        <v>52</v>
      </c>
      <c r="B10" s="194">
        <f>PPCL_NG!I10+PPCL_Spot!I10+GT_NG!I10+GT_Spot!I10+Bawana_NG!I10+Bawana_RLNG!I10+Bawana_Spot!I10</f>
        <v>96.22</v>
      </c>
      <c r="C10" s="194">
        <f>PPCL_NG!P10+PPCL_Spot!P10+GT_NG!P10+GT_Spot!P10+Bawana_NG!P10+Bawana_RLNG!P10+Bawana_Spot!P10</f>
        <v>96.334618680708175</v>
      </c>
      <c r="D10" s="195">
        <f t="shared" si="0"/>
        <v>-0.11461868070817616</v>
      </c>
      <c r="E10" s="194">
        <f>PPCL_NG!J10+PPCL_Spot!J10+GT_NG!J10+GT_Spot!J10+Bawana_NG!J10+Bawana_RLNG!J10+Bawana_Spot!J10</f>
        <v>54.24</v>
      </c>
      <c r="F10" s="194">
        <f>PPCL_NG!Q10+PPCL_Spot!Q10+GT_NG!Q10+GT_Spot!Q10+Bawana_NG!Q10+Bawana_RLNG!Q10+Bawana_Spot!Q10</f>
        <v>54.293012218349624</v>
      </c>
      <c r="G10" s="195">
        <f t="shared" si="1"/>
        <v>-5.3012218349621776E-2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5.8397298672464037</v>
      </c>
      <c r="J10" s="195">
        <f t="shared" si="2"/>
        <v>2.7013275359610844E-4</v>
      </c>
      <c r="K10" s="194">
        <f>PPCL_NG!L10+PPCL_Spot!L10+GT_NG!L10+GT_Spot!L10+Bawana_NG!L10+Bawana_RLNG!L10+Bawana_Spot!L10</f>
        <v>21.119999999999997</v>
      </c>
      <c r="L10" s="194">
        <f>PPCL_NG!S10+PPCL_Spot!S10+GT_NG!S10+GT_Spot!S10+Bawana_NG!S10+Bawana_RLNG!S10+Bawana_Spot!S10</f>
        <v>21.133261717109022</v>
      </c>
      <c r="M10" s="195">
        <f t="shared" si="3"/>
        <v>-1.3261717109024573E-2</v>
      </c>
      <c r="N10" s="194">
        <f>PPCL_NG!M10+PPCL_Spot!M10+GT_NG!M10+GT_Spot!M10+Bawana_NG!M10+Bawana_RLNG!M10+Bawana_Spot!M10</f>
        <v>66.11</v>
      </c>
      <c r="O10" s="194">
        <f>PPCL_NG!T10+PPCL_Spot!T10+GT_NG!T10+GT_Spot!T10+Bawana_NG!T10+Bawana_RLNG!T10+Bawana_Spot!T10</f>
        <v>66.179377516586811</v>
      </c>
      <c r="P10" s="195">
        <f t="shared" si="4"/>
        <v>-6.9377516586811794E-2</v>
      </c>
      <c r="Q10" s="195">
        <f t="shared" si="5"/>
        <v>-0.25000000000003819</v>
      </c>
    </row>
    <row r="11" spans="1:17">
      <c r="A11" s="34" t="s">
        <v>53</v>
      </c>
      <c r="B11" s="194">
        <f>PPCL_NG!I11+PPCL_Spot!I11+GT_NG!I11+GT_Spot!I11+Bawana_NG!I11+Bawana_RLNG!I11+Bawana_Spot!I11</f>
        <v>96.22</v>
      </c>
      <c r="C11" s="194">
        <f>PPCL_NG!P11+PPCL_Spot!P11+GT_NG!P11+GT_Spot!P11+Bawana_NG!P11+Bawana_RLNG!P11+Bawana_Spot!P11</f>
        <v>96.330437556838177</v>
      </c>
      <c r="D11" s="195">
        <f t="shared" si="0"/>
        <v>-0.11043755683817835</v>
      </c>
      <c r="E11" s="194">
        <f>PPCL_NG!J11+PPCL_Spot!J11+GT_NG!J11+GT_Spot!J11+Bawana_NG!J11+Bawana_RLNG!J11+Bawana_Spot!J11</f>
        <v>54.67</v>
      </c>
      <c r="F11" s="194">
        <f>PPCL_NG!Q11+PPCL_Spot!Q11+GT_NG!Q11+GT_Spot!Q11+Bawana_NG!Q11+Bawana_RLNG!Q11+Bawana_Spot!Q11</f>
        <v>54.725007547302731</v>
      </c>
      <c r="G11" s="195">
        <f t="shared" si="1"/>
        <v>-5.5007547302729165E-2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21.119999999999997</v>
      </c>
      <c r="L11" s="194">
        <f>PPCL_NG!S11+PPCL_Spot!S11+GT_NG!S11+GT_Spot!S11+Bawana_NG!S11+Bawana_RLNG!S11+Bawana_Spot!S11</f>
        <v>21.132761727175932</v>
      </c>
      <c r="M11" s="195">
        <f t="shared" si="3"/>
        <v>-1.2761727175934823E-2</v>
      </c>
      <c r="N11" s="194">
        <f>PPCL_NG!M11+PPCL_Spot!M11+GT_NG!M11+GT_Spot!M11+Bawana_NG!M11+Bawana_RLNG!M11+Bawana_Spot!M11</f>
        <v>66.680000000000007</v>
      </c>
      <c r="O11" s="194">
        <f>PPCL_NG!T11+PPCL_Spot!T11+GT_NG!T11+GT_Spot!T11+Bawana_NG!T11+Bawana_RLNG!T11+Bawana_Spot!T11</f>
        <v>66.752063301436777</v>
      </c>
      <c r="P11" s="195">
        <f t="shared" si="4"/>
        <v>-7.2063301436770644E-2</v>
      </c>
      <c r="Q11" s="195">
        <f t="shared" si="5"/>
        <v>-0.25000000000001688</v>
      </c>
    </row>
    <row r="12" spans="1:17">
      <c r="A12" s="34" t="s">
        <v>54</v>
      </c>
      <c r="B12" s="194">
        <f>PPCL_NG!I12+PPCL_Spot!I12+GT_NG!I12+GT_Spot!I12+Bawana_NG!I12+Bawana_RLNG!I12+Bawana_Spot!I12</f>
        <v>96.22</v>
      </c>
      <c r="C12" s="194">
        <f>PPCL_NG!P12+PPCL_Spot!P12+GT_NG!P12+GT_Spot!P12+Bawana_NG!P12+Bawana_RLNG!P12+Bawana_Spot!P12</f>
        <v>96.330437556838177</v>
      </c>
      <c r="D12" s="195">
        <f t="shared" si="0"/>
        <v>-0.11043755683817835</v>
      </c>
      <c r="E12" s="194">
        <f>PPCL_NG!J12+PPCL_Spot!J12+GT_NG!J12+GT_Spot!J12+Bawana_NG!J12+Bawana_RLNG!J12+Bawana_Spot!J12</f>
        <v>54.67</v>
      </c>
      <c r="F12" s="194">
        <f>PPCL_NG!Q12+PPCL_Spot!Q12+GT_NG!Q12+GT_Spot!Q12+Bawana_NG!Q12+Bawana_RLNG!Q12+Bawana_Spot!Q12</f>
        <v>54.725007547302731</v>
      </c>
      <c r="G12" s="195">
        <f t="shared" si="1"/>
        <v>-5.5007547302729165E-2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21.119999999999997</v>
      </c>
      <c r="L12" s="194">
        <f>PPCL_NG!S12+PPCL_Spot!S12+GT_NG!S12+GT_Spot!S12+Bawana_NG!S12+Bawana_RLNG!S12+Bawana_Spot!S12</f>
        <v>21.132761727175932</v>
      </c>
      <c r="M12" s="195">
        <f t="shared" si="3"/>
        <v>-1.2761727175934823E-2</v>
      </c>
      <c r="N12" s="194">
        <f>PPCL_NG!M12+PPCL_Spot!M12+GT_NG!M12+GT_Spot!M12+Bawana_NG!M12+Bawana_RLNG!M12+Bawana_Spot!M12</f>
        <v>66.680000000000007</v>
      </c>
      <c r="O12" s="194">
        <f>PPCL_NG!T12+PPCL_Spot!T12+GT_NG!T12+GT_Spot!T12+Bawana_NG!T12+Bawana_RLNG!T12+Bawana_Spot!T12</f>
        <v>66.752063301436777</v>
      </c>
      <c r="P12" s="195">
        <f t="shared" si="4"/>
        <v>-7.2063301436770644E-2</v>
      </c>
      <c r="Q12" s="195">
        <f t="shared" si="5"/>
        <v>-0.25000000000001688</v>
      </c>
    </row>
    <row r="13" spans="1:17">
      <c r="A13" s="34" t="s">
        <v>55</v>
      </c>
      <c r="B13" s="194">
        <f>PPCL_NG!I13+PPCL_Spot!I13+GT_NG!I13+GT_Spot!I13+Bawana_NG!I13+Bawana_RLNG!I13+Bawana_Spot!I13</f>
        <v>96.22</v>
      </c>
      <c r="C13" s="194">
        <f>PPCL_NG!P13+PPCL_Spot!P13+GT_NG!P13+GT_Spot!P13+Bawana_NG!P13+Bawana_RLNG!P13+Bawana_Spot!P13</f>
        <v>96.330437556838177</v>
      </c>
      <c r="D13" s="195">
        <f t="shared" si="0"/>
        <v>-0.11043755683817835</v>
      </c>
      <c r="E13" s="194">
        <f>PPCL_NG!J13+PPCL_Spot!J13+GT_NG!J13+GT_Spot!J13+Bawana_NG!J13+Bawana_RLNG!J13+Bawana_Spot!J13</f>
        <v>54.67</v>
      </c>
      <c r="F13" s="194">
        <f>PPCL_NG!Q13+PPCL_Spot!Q13+GT_NG!Q13+GT_Spot!Q13+Bawana_NG!Q13+Bawana_RLNG!Q13+Bawana_Spot!Q13</f>
        <v>54.725007547302731</v>
      </c>
      <c r="G13" s="195">
        <f t="shared" si="1"/>
        <v>-5.5007547302729165E-2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21.119999999999997</v>
      </c>
      <c r="L13" s="194">
        <f>PPCL_NG!S13+PPCL_Spot!S13+GT_NG!S13+GT_Spot!S13+Bawana_NG!S13+Bawana_RLNG!S13+Bawana_Spot!S13</f>
        <v>21.132761727175932</v>
      </c>
      <c r="M13" s="195">
        <f t="shared" si="3"/>
        <v>-1.2761727175934823E-2</v>
      </c>
      <c r="N13" s="194">
        <f>PPCL_NG!M13+PPCL_Spot!M13+GT_NG!M13+GT_Spot!M13+Bawana_NG!M13+Bawana_RLNG!M13+Bawana_Spot!M13</f>
        <v>66.680000000000007</v>
      </c>
      <c r="O13" s="194">
        <f>PPCL_NG!T13+PPCL_Spot!T13+GT_NG!T13+GT_Spot!T13+Bawana_NG!T13+Bawana_RLNG!T13+Bawana_Spot!T13</f>
        <v>66.752063301436777</v>
      </c>
      <c r="P13" s="195">
        <f t="shared" si="4"/>
        <v>-7.2063301436770644E-2</v>
      </c>
      <c r="Q13" s="195">
        <f t="shared" si="5"/>
        <v>-0.25000000000001688</v>
      </c>
    </row>
    <row r="14" spans="1:17">
      <c r="A14" s="34" t="s">
        <v>56</v>
      </c>
      <c r="B14" s="194">
        <f>PPCL_NG!I14+PPCL_Spot!I14+GT_NG!I14+GT_Spot!I14+Bawana_NG!I14+Bawana_RLNG!I14+Bawana_Spot!I14</f>
        <v>96.22</v>
      </c>
      <c r="C14" s="194">
        <f>PPCL_NG!P14+PPCL_Spot!P14+GT_NG!P14+GT_Spot!P14+Bawana_NG!P14+Bawana_RLNG!P14+Bawana_Spot!P14</f>
        <v>96.330437556838177</v>
      </c>
      <c r="D14" s="195">
        <f t="shared" si="0"/>
        <v>-0.11043755683817835</v>
      </c>
      <c r="E14" s="194">
        <f>PPCL_NG!J14+PPCL_Spot!J14+GT_NG!J14+GT_Spot!J14+Bawana_NG!J14+Bawana_RLNG!J14+Bawana_Spot!J14</f>
        <v>54.67</v>
      </c>
      <c r="F14" s="194">
        <f>PPCL_NG!Q14+PPCL_Spot!Q14+GT_NG!Q14+GT_Spot!Q14+Bawana_NG!Q14+Bawana_RLNG!Q14+Bawana_Spot!Q14</f>
        <v>54.725007547302731</v>
      </c>
      <c r="G14" s="195">
        <f t="shared" si="1"/>
        <v>-5.5007547302729165E-2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21.119999999999997</v>
      </c>
      <c r="L14" s="194">
        <f>PPCL_NG!S14+PPCL_Spot!S14+GT_NG!S14+GT_Spot!S14+Bawana_NG!S14+Bawana_RLNG!S14+Bawana_Spot!S14</f>
        <v>21.132761727175932</v>
      </c>
      <c r="M14" s="195">
        <f t="shared" si="3"/>
        <v>-1.2761727175934823E-2</v>
      </c>
      <c r="N14" s="194">
        <f>PPCL_NG!M14+PPCL_Spot!M14+GT_NG!M14+GT_Spot!M14+Bawana_NG!M14+Bawana_RLNG!M14+Bawana_Spot!M14</f>
        <v>66.680000000000007</v>
      </c>
      <c r="O14" s="194">
        <f>PPCL_NG!T14+PPCL_Spot!T14+GT_NG!T14+GT_Spot!T14+Bawana_NG!T14+Bawana_RLNG!T14+Bawana_Spot!T14</f>
        <v>66.752063301436777</v>
      </c>
      <c r="P14" s="195">
        <f t="shared" si="4"/>
        <v>-7.2063301436770644E-2</v>
      </c>
      <c r="Q14" s="195">
        <f t="shared" si="5"/>
        <v>-0.25000000000001688</v>
      </c>
    </row>
    <row r="15" spans="1:17">
      <c r="A15" s="34" t="s">
        <v>57</v>
      </c>
      <c r="B15" s="194">
        <f>PPCL_NG!I15+PPCL_Spot!I15+GT_NG!I15+GT_Spot!I15+Bawana_NG!I15+Bawana_RLNG!I15+Bawana_Spot!I15</f>
        <v>96.22</v>
      </c>
      <c r="C15" s="194">
        <f>PPCL_NG!P15+PPCL_Spot!P15+GT_NG!P15+GT_Spot!P15+Bawana_NG!P15+Bawana_RLNG!P15+Bawana_Spot!P15</f>
        <v>96.330437556838177</v>
      </c>
      <c r="D15" s="195">
        <f t="shared" si="0"/>
        <v>-0.11043755683817835</v>
      </c>
      <c r="E15" s="194">
        <f>PPCL_NG!J15+PPCL_Spot!J15+GT_NG!J15+GT_Spot!J15+Bawana_NG!J15+Bawana_RLNG!J15+Bawana_Spot!J15</f>
        <v>54.67</v>
      </c>
      <c r="F15" s="194">
        <f>PPCL_NG!Q15+PPCL_Spot!Q15+GT_NG!Q15+GT_Spot!Q15+Bawana_NG!Q15+Bawana_RLNG!Q15+Bawana_Spot!Q15</f>
        <v>54.725007547302731</v>
      </c>
      <c r="G15" s="195">
        <f t="shared" si="1"/>
        <v>-5.5007547302729165E-2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21.119999999999997</v>
      </c>
      <c r="L15" s="194">
        <f>PPCL_NG!S15+PPCL_Spot!S15+GT_NG!S15+GT_Spot!S15+Bawana_NG!S15+Bawana_RLNG!S15+Bawana_Spot!S15</f>
        <v>21.132761727175932</v>
      </c>
      <c r="M15" s="195">
        <f t="shared" si="3"/>
        <v>-1.2761727175934823E-2</v>
      </c>
      <c r="N15" s="194">
        <f>PPCL_NG!M15+PPCL_Spot!M15+GT_NG!M15+GT_Spot!M15+Bawana_NG!M15+Bawana_RLNG!M15+Bawana_Spot!M15</f>
        <v>66.680000000000007</v>
      </c>
      <c r="O15" s="194">
        <f>PPCL_NG!T15+PPCL_Spot!T15+GT_NG!T15+GT_Spot!T15+Bawana_NG!T15+Bawana_RLNG!T15+Bawana_Spot!T15</f>
        <v>66.752063301436777</v>
      </c>
      <c r="P15" s="195">
        <f t="shared" si="4"/>
        <v>-7.2063301436770644E-2</v>
      </c>
      <c r="Q15" s="195">
        <f t="shared" si="5"/>
        <v>-0.25000000000001688</v>
      </c>
    </row>
    <row r="16" spans="1:17">
      <c r="A16" s="34" t="s">
        <v>58</v>
      </c>
      <c r="B16" s="194">
        <f>PPCL_NG!I16+PPCL_Spot!I16+GT_NG!I16+GT_Spot!I16+Bawana_NG!I16+Bawana_RLNG!I16+Bawana_Spot!I16</f>
        <v>96.22</v>
      </c>
      <c r="C16" s="194">
        <f>PPCL_NG!P16+PPCL_Spot!P16+GT_NG!P16+GT_Spot!P16+Bawana_NG!P16+Bawana_RLNG!P16+Bawana_Spot!P16</f>
        <v>96.330437556838177</v>
      </c>
      <c r="D16" s="195">
        <f t="shared" si="0"/>
        <v>-0.11043755683817835</v>
      </c>
      <c r="E16" s="194">
        <f>PPCL_NG!J16+PPCL_Spot!J16+GT_NG!J16+GT_Spot!J16+Bawana_NG!J16+Bawana_RLNG!J16+Bawana_Spot!J16</f>
        <v>54.67</v>
      </c>
      <c r="F16" s="194">
        <f>PPCL_NG!Q16+PPCL_Spot!Q16+GT_NG!Q16+GT_Spot!Q16+Bawana_NG!Q16+Bawana_RLNG!Q16+Bawana_Spot!Q16</f>
        <v>54.725007547302731</v>
      </c>
      <c r="G16" s="195">
        <f t="shared" si="1"/>
        <v>-5.5007547302729165E-2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21.119999999999997</v>
      </c>
      <c r="L16" s="194">
        <f>PPCL_NG!S16+PPCL_Spot!S16+GT_NG!S16+GT_Spot!S16+Bawana_NG!S16+Bawana_RLNG!S16+Bawana_Spot!S16</f>
        <v>21.132761727175932</v>
      </c>
      <c r="M16" s="195">
        <f t="shared" si="3"/>
        <v>-1.2761727175934823E-2</v>
      </c>
      <c r="N16" s="194">
        <f>PPCL_NG!M16+PPCL_Spot!M16+GT_NG!M16+GT_Spot!M16+Bawana_NG!M16+Bawana_RLNG!M16+Bawana_Spot!M16</f>
        <v>66.680000000000007</v>
      </c>
      <c r="O16" s="194">
        <f>PPCL_NG!T16+PPCL_Spot!T16+GT_NG!T16+GT_Spot!T16+Bawana_NG!T16+Bawana_RLNG!T16+Bawana_Spot!T16</f>
        <v>66.752063301436777</v>
      </c>
      <c r="P16" s="195">
        <f t="shared" si="4"/>
        <v>-7.2063301436770644E-2</v>
      </c>
      <c r="Q16" s="195">
        <f t="shared" si="5"/>
        <v>-0.25000000000001688</v>
      </c>
    </row>
    <row r="17" spans="1:17">
      <c r="A17" s="34" t="s">
        <v>59</v>
      </c>
      <c r="B17" s="194">
        <f>PPCL_NG!I17+PPCL_Spot!I17+GT_NG!I17+GT_Spot!I17+Bawana_NG!I17+Bawana_RLNG!I17+Bawana_Spot!I17</f>
        <v>96.22</v>
      </c>
      <c r="C17" s="194">
        <f>PPCL_NG!P17+PPCL_Spot!P17+GT_NG!P17+GT_Spot!P17+Bawana_NG!P17+Bawana_RLNG!P17+Bawana_Spot!P17</f>
        <v>96.330437556838177</v>
      </c>
      <c r="D17" s="195">
        <f t="shared" si="0"/>
        <v>-0.11043755683817835</v>
      </c>
      <c r="E17" s="194">
        <f>PPCL_NG!J17+PPCL_Spot!J17+GT_NG!J17+GT_Spot!J17+Bawana_NG!J17+Bawana_RLNG!J17+Bawana_Spot!J17</f>
        <v>54.67</v>
      </c>
      <c r="F17" s="194">
        <f>PPCL_NG!Q17+PPCL_Spot!Q17+GT_NG!Q17+GT_Spot!Q17+Bawana_NG!Q17+Bawana_RLNG!Q17+Bawana_Spot!Q17</f>
        <v>54.725007547302731</v>
      </c>
      <c r="G17" s="195">
        <f t="shared" si="1"/>
        <v>-5.5007547302729165E-2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21.119999999999997</v>
      </c>
      <c r="L17" s="194">
        <f>PPCL_NG!S17+PPCL_Spot!S17+GT_NG!S17+GT_Spot!S17+Bawana_NG!S17+Bawana_RLNG!S17+Bawana_Spot!S17</f>
        <v>21.132761727175932</v>
      </c>
      <c r="M17" s="195">
        <f t="shared" si="3"/>
        <v>-1.2761727175934823E-2</v>
      </c>
      <c r="N17" s="194">
        <f>PPCL_NG!M17+PPCL_Spot!M17+GT_NG!M17+GT_Spot!M17+Bawana_NG!M17+Bawana_RLNG!M17+Bawana_Spot!M17</f>
        <v>66.680000000000007</v>
      </c>
      <c r="O17" s="194">
        <f>PPCL_NG!T17+PPCL_Spot!T17+GT_NG!T17+GT_Spot!T17+Bawana_NG!T17+Bawana_RLNG!T17+Bawana_Spot!T17</f>
        <v>66.752063301436777</v>
      </c>
      <c r="P17" s="195">
        <f t="shared" si="4"/>
        <v>-7.2063301436770644E-2</v>
      </c>
      <c r="Q17" s="195">
        <f t="shared" si="5"/>
        <v>-0.25000000000001688</v>
      </c>
    </row>
    <row r="18" spans="1:17">
      <c r="A18" s="34" t="s">
        <v>60</v>
      </c>
      <c r="B18" s="194">
        <f>PPCL_NG!I18+PPCL_Spot!I18+GT_NG!I18+GT_Spot!I18+Bawana_NG!I18+Bawana_RLNG!I18+Bawana_Spot!I18</f>
        <v>96.22</v>
      </c>
      <c r="C18" s="194">
        <f>PPCL_NG!P18+PPCL_Spot!P18+GT_NG!P18+GT_Spot!P18+Bawana_NG!P18+Bawana_RLNG!P18+Bawana_Spot!P18</f>
        <v>96.330437556838177</v>
      </c>
      <c r="D18" s="195">
        <f t="shared" si="0"/>
        <v>-0.11043755683817835</v>
      </c>
      <c r="E18" s="194">
        <f>PPCL_NG!J18+PPCL_Spot!J18+GT_NG!J18+GT_Spot!J18+Bawana_NG!J18+Bawana_RLNG!J18+Bawana_Spot!J18</f>
        <v>54.67</v>
      </c>
      <c r="F18" s="194">
        <f>PPCL_NG!Q18+PPCL_Spot!Q18+GT_NG!Q18+GT_Spot!Q18+Bawana_NG!Q18+Bawana_RLNG!Q18+Bawana_Spot!Q18</f>
        <v>54.725007547302731</v>
      </c>
      <c r="G18" s="195">
        <f t="shared" si="1"/>
        <v>-5.5007547302729165E-2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21.119999999999997</v>
      </c>
      <c r="L18" s="194">
        <f>PPCL_NG!S18+PPCL_Spot!S18+GT_NG!S18+GT_Spot!S18+Bawana_NG!S18+Bawana_RLNG!S18+Bawana_Spot!S18</f>
        <v>21.132761727175932</v>
      </c>
      <c r="M18" s="195">
        <f t="shared" si="3"/>
        <v>-1.2761727175934823E-2</v>
      </c>
      <c r="N18" s="194">
        <f>PPCL_NG!M18+PPCL_Spot!M18+GT_NG!M18+GT_Spot!M18+Bawana_NG!M18+Bawana_RLNG!M18+Bawana_Spot!M18</f>
        <v>66.680000000000007</v>
      </c>
      <c r="O18" s="194">
        <f>PPCL_NG!T18+PPCL_Spot!T18+GT_NG!T18+GT_Spot!T18+Bawana_NG!T18+Bawana_RLNG!T18+Bawana_Spot!T18</f>
        <v>66.752063301436777</v>
      </c>
      <c r="P18" s="195">
        <f t="shared" si="4"/>
        <v>-7.2063301436770644E-2</v>
      </c>
      <c r="Q18" s="195">
        <f t="shared" si="5"/>
        <v>-0.25000000000001688</v>
      </c>
    </row>
    <row r="19" spans="1:17">
      <c r="A19" s="34" t="s">
        <v>61</v>
      </c>
      <c r="B19" s="194">
        <f>PPCL_NG!I19+PPCL_Spot!I19+GT_NG!I19+GT_Spot!I19+Bawana_NG!I19+Bawana_RLNG!I19+Bawana_Spot!I19</f>
        <v>96.22</v>
      </c>
      <c r="C19" s="194">
        <f>PPCL_NG!P19+PPCL_Spot!P19+GT_NG!P19+GT_Spot!P19+Bawana_NG!P19+Bawana_RLNG!P19+Bawana_Spot!P19</f>
        <v>96.330437556838177</v>
      </c>
      <c r="D19" s="195">
        <f t="shared" si="0"/>
        <v>-0.11043755683817835</v>
      </c>
      <c r="E19" s="194">
        <f>PPCL_NG!J19+PPCL_Spot!J19+GT_NG!J19+GT_Spot!J19+Bawana_NG!J19+Bawana_RLNG!J19+Bawana_Spot!J19</f>
        <v>54.67</v>
      </c>
      <c r="F19" s="194">
        <f>PPCL_NG!Q19+PPCL_Spot!Q19+GT_NG!Q19+GT_Spot!Q19+Bawana_NG!Q19+Bawana_RLNG!Q19+Bawana_Spot!Q19</f>
        <v>54.725007547302731</v>
      </c>
      <c r="G19" s="195">
        <f t="shared" si="1"/>
        <v>-5.5007547302729165E-2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21.119999999999997</v>
      </c>
      <c r="L19" s="194">
        <f>PPCL_NG!S19+PPCL_Spot!S19+GT_NG!S19+GT_Spot!S19+Bawana_NG!S19+Bawana_RLNG!S19+Bawana_Spot!S19</f>
        <v>21.132761727175932</v>
      </c>
      <c r="M19" s="195">
        <f t="shared" si="3"/>
        <v>-1.2761727175934823E-2</v>
      </c>
      <c r="N19" s="194">
        <f>PPCL_NG!M19+PPCL_Spot!M19+GT_NG!M19+GT_Spot!M19+Bawana_NG!M19+Bawana_RLNG!M19+Bawana_Spot!M19</f>
        <v>66.680000000000007</v>
      </c>
      <c r="O19" s="194">
        <f>PPCL_NG!T19+PPCL_Spot!T19+GT_NG!T19+GT_Spot!T19+Bawana_NG!T19+Bawana_RLNG!T19+Bawana_Spot!T19</f>
        <v>66.752063301436777</v>
      </c>
      <c r="P19" s="195">
        <f t="shared" si="4"/>
        <v>-7.2063301436770644E-2</v>
      </c>
      <c r="Q19" s="195">
        <f t="shared" si="5"/>
        <v>-0.25000000000001688</v>
      </c>
    </row>
    <row r="20" spans="1:17">
      <c r="A20" s="34" t="s">
        <v>62</v>
      </c>
      <c r="B20" s="194">
        <f>PPCL_NG!I20+PPCL_Spot!I20+GT_NG!I20+GT_Spot!I20+Bawana_NG!I20+Bawana_RLNG!I20+Bawana_Spot!I20</f>
        <v>96.22</v>
      </c>
      <c r="C20" s="194">
        <f>PPCL_NG!P20+PPCL_Spot!P20+GT_NG!P20+GT_Spot!P20+Bawana_NG!P20+Bawana_RLNG!P20+Bawana_Spot!P20</f>
        <v>96.330437556838177</v>
      </c>
      <c r="D20" s="195">
        <f t="shared" si="0"/>
        <v>-0.11043755683817835</v>
      </c>
      <c r="E20" s="194">
        <f>PPCL_NG!J20+PPCL_Spot!J20+GT_NG!J20+GT_Spot!J20+Bawana_NG!J20+Bawana_RLNG!J20+Bawana_Spot!J20</f>
        <v>54.67</v>
      </c>
      <c r="F20" s="194">
        <f>PPCL_NG!Q20+PPCL_Spot!Q20+GT_NG!Q20+GT_Spot!Q20+Bawana_NG!Q20+Bawana_RLNG!Q20+Bawana_Spot!Q20</f>
        <v>54.725007547302731</v>
      </c>
      <c r="G20" s="195">
        <f t="shared" si="1"/>
        <v>-5.5007547302729165E-2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21.119999999999997</v>
      </c>
      <c r="L20" s="194">
        <f>PPCL_NG!S20+PPCL_Spot!S20+GT_NG!S20+GT_Spot!S20+Bawana_NG!S20+Bawana_RLNG!S20+Bawana_Spot!S20</f>
        <v>21.132761727175932</v>
      </c>
      <c r="M20" s="195">
        <f t="shared" si="3"/>
        <v>-1.2761727175934823E-2</v>
      </c>
      <c r="N20" s="194">
        <f>PPCL_NG!M20+PPCL_Spot!M20+GT_NG!M20+GT_Spot!M20+Bawana_NG!M20+Bawana_RLNG!M20+Bawana_Spot!M20</f>
        <v>66.680000000000007</v>
      </c>
      <c r="O20" s="194">
        <f>PPCL_NG!T20+PPCL_Spot!T20+GT_NG!T20+GT_Spot!T20+Bawana_NG!T20+Bawana_RLNG!T20+Bawana_Spot!T20</f>
        <v>66.752063301436777</v>
      </c>
      <c r="P20" s="195">
        <f t="shared" si="4"/>
        <v>-7.2063301436770644E-2</v>
      </c>
      <c r="Q20" s="195">
        <f t="shared" si="5"/>
        <v>-0.25000000000001688</v>
      </c>
    </row>
    <row r="21" spans="1:17">
      <c r="A21" s="34" t="s">
        <v>63</v>
      </c>
      <c r="B21" s="194">
        <f>PPCL_NG!I21+PPCL_Spot!I21+GT_NG!I21+GT_Spot!I21+Bawana_NG!I21+Bawana_RLNG!I21+Bawana_Spot!I21</f>
        <v>96.22</v>
      </c>
      <c r="C21" s="194">
        <f>PPCL_NG!P21+PPCL_Spot!P21+GT_NG!P21+GT_Spot!P21+Bawana_NG!P21+Bawana_RLNG!P21+Bawana_Spot!P21</f>
        <v>96.330437556838177</v>
      </c>
      <c r="D21" s="195">
        <f t="shared" si="0"/>
        <v>-0.11043755683817835</v>
      </c>
      <c r="E21" s="194">
        <f>PPCL_NG!J21+PPCL_Spot!J21+GT_NG!J21+GT_Spot!J21+Bawana_NG!J21+Bawana_RLNG!J21+Bawana_Spot!J21</f>
        <v>54.67</v>
      </c>
      <c r="F21" s="194">
        <f>PPCL_NG!Q21+PPCL_Spot!Q21+GT_NG!Q21+GT_Spot!Q21+Bawana_NG!Q21+Bawana_RLNG!Q21+Bawana_Spot!Q21</f>
        <v>54.725007547302731</v>
      </c>
      <c r="G21" s="195">
        <f t="shared" si="1"/>
        <v>-5.5007547302729165E-2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21.119999999999997</v>
      </c>
      <c r="L21" s="194">
        <f>PPCL_NG!S21+PPCL_Spot!S21+GT_NG!S21+GT_Spot!S21+Bawana_NG!S21+Bawana_RLNG!S21+Bawana_Spot!S21</f>
        <v>21.132761727175932</v>
      </c>
      <c r="M21" s="195">
        <f t="shared" si="3"/>
        <v>-1.2761727175934823E-2</v>
      </c>
      <c r="N21" s="194">
        <f>PPCL_NG!M21+PPCL_Spot!M21+GT_NG!M21+GT_Spot!M21+Bawana_NG!M21+Bawana_RLNG!M21+Bawana_Spot!M21</f>
        <v>66.680000000000007</v>
      </c>
      <c r="O21" s="194">
        <f>PPCL_NG!T21+PPCL_Spot!T21+GT_NG!T21+GT_Spot!T21+Bawana_NG!T21+Bawana_RLNG!T21+Bawana_Spot!T21</f>
        <v>66.752063301436777</v>
      </c>
      <c r="P21" s="195">
        <f t="shared" si="4"/>
        <v>-7.2063301436770644E-2</v>
      </c>
      <c r="Q21" s="195">
        <f t="shared" si="5"/>
        <v>-0.25000000000001688</v>
      </c>
    </row>
    <row r="22" spans="1:17">
      <c r="A22" s="34" t="s">
        <v>64</v>
      </c>
      <c r="B22" s="194">
        <f>PPCL_NG!I22+PPCL_Spot!I22+GT_NG!I22+GT_Spot!I22+Bawana_NG!I22+Bawana_RLNG!I22+Bawana_Spot!I22</f>
        <v>96.22</v>
      </c>
      <c r="C22" s="194">
        <f>PPCL_NG!P22+PPCL_Spot!P22+GT_NG!P22+GT_Spot!P22+Bawana_NG!P22+Bawana_RLNG!P22+Bawana_Spot!P22</f>
        <v>96.330437556838177</v>
      </c>
      <c r="D22" s="195">
        <f t="shared" si="0"/>
        <v>-0.11043755683817835</v>
      </c>
      <c r="E22" s="194">
        <f>PPCL_NG!J22+PPCL_Spot!J22+GT_NG!J22+GT_Spot!J22+Bawana_NG!J22+Bawana_RLNG!J22+Bawana_Spot!J22</f>
        <v>54.67</v>
      </c>
      <c r="F22" s="194">
        <f>PPCL_NG!Q22+PPCL_Spot!Q22+GT_NG!Q22+GT_Spot!Q22+Bawana_NG!Q22+Bawana_RLNG!Q22+Bawana_Spot!Q22</f>
        <v>54.725007547302731</v>
      </c>
      <c r="G22" s="195">
        <f t="shared" si="1"/>
        <v>-5.5007547302729165E-2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21.119999999999997</v>
      </c>
      <c r="L22" s="194">
        <f>PPCL_NG!S22+PPCL_Spot!S22+GT_NG!S22+GT_Spot!S22+Bawana_NG!S22+Bawana_RLNG!S22+Bawana_Spot!S22</f>
        <v>21.132761727175932</v>
      </c>
      <c r="M22" s="195">
        <f t="shared" si="3"/>
        <v>-1.2761727175934823E-2</v>
      </c>
      <c r="N22" s="194">
        <f>PPCL_NG!M22+PPCL_Spot!M22+GT_NG!M22+GT_Spot!M22+Bawana_NG!M22+Bawana_RLNG!M22+Bawana_Spot!M22</f>
        <v>66.680000000000007</v>
      </c>
      <c r="O22" s="194">
        <f>PPCL_NG!T22+PPCL_Spot!T22+GT_NG!T22+GT_Spot!T22+Bawana_NG!T22+Bawana_RLNG!T22+Bawana_Spot!T22</f>
        <v>66.752063301436777</v>
      </c>
      <c r="P22" s="195">
        <f t="shared" si="4"/>
        <v>-7.2063301436770644E-2</v>
      </c>
      <c r="Q22" s="195">
        <f t="shared" si="5"/>
        <v>-0.25000000000001688</v>
      </c>
    </row>
    <row r="23" spans="1:17">
      <c r="A23" s="34" t="s">
        <v>65</v>
      </c>
      <c r="B23" s="194">
        <f>PPCL_NG!I23+PPCL_Spot!I23+GT_NG!I23+GT_Spot!I23+Bawana_NG!I23+Bawana_RLNG!I23+Bawana_Spot!I23</f>
        <v>112.07</v>
      </c>
      <c r="C23" s="194">
        <f>PPCL_NG!P23+PPCL_Spot!P23+GT_NG!P23+GT_Spot!P23+Bawana_NG!P23+Bawana_RLNG!P23+Bawana_Spot!P23</f>
        <v>112.1843119266055</v>
      </c>
      <c r="D23" s="195">
        <f t="shared" si="0"/>
        <v>-0.11431192660550948</v>
      </c>
      <c r="E23" s="194">
        <f>PPCL_NG!J23+PPCL_Spot!J23+GT_NG!J23+GT_Spot!J23+Bawana_NG!J23+Bawana_RLNG!J23+Bawana_Spot!J23</f>
        <v>51.24</v>
      </c>
      <c r="F23" s="194">
        <f>PPCL_NG!Q23+PPCL_Spot!Q23+GT_NG!Q23+GT_Spot!Q23+Bawana_NG!Q23+Bawana_RLNG!Q23+Bawana_Spot!Q23</f>
        <v>51.29724770642202</v>
      </c>
      <c r="G23" s="195">
        <f t="shared" si="1"/>
        <v>-5.7247706422018041E-2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20.49</v>
      </c>
      <c r="L23" s="194">
        <f>PPCL_NG!S23+PPCL_Spot!S23+GT_NG!S23+GT_Spot!S23+Bawana_NG!S23+Bawana_RLNG!S23+Bawana_Spot!S23</f>
        <v>20.503669724770642</v>
      </c>
      <c r="M23" s="195">
        <f t="shared" si="3"/>
        <v>-1.3669724770643654E-2</v>
      </c>
      <c r="N23" s="194">
        <f>PPCL_NG!M23+PPCL_Spot!M23+GT_NG!M23+GT_Spot!M23+Bawana_NG!M23+Bawana_RLNG!M23+Bawana_Spot!M23</f>
        <v>60.54</v>
      </c>
      <c r="O23" s="194">
        <f>PPCL_NG!T23+PPCL_Spot!T23+GT_NG!T23+GT_Spot!T23+Bawana_NG!T23+Bawana_RLNG!T23+Bawana_Spot!T23</f>
        <v>60.614770642201833</v>
      </c>
      <c r="P23" s="195">
        <f t="shared" si="4"/>
        <v>-7.4770642201833937E-2</v>
      </c>
      <c r="Q23" s="195">
        <f t="shared" si="5"/>
        <v>-0.26000000000000512</v>
      </c>
    </row>
    <row r="24" spans="1:17">
      <c r="A24" s="34" t="s">
        <v>66</v>
      </c>
      <c r="B24" s="194">
        <f>PPCL_NG!I24+PPCL_Spot!I24+GT_NG!I24+GT_Spot!I24+Bawana_NG!I24+Bawana_RLNG!I24+Bawana_Spot!I24</f>
        <v>112.07</v>
      </c>
      <c r="C24" s="194">
        <f>PPCL_NG!P24+PPCL_Spot!P24+GT_NG!P24+GT_Spot!P24+Bawana_NG!P24+Bawana_RLNG!P24+Bawana_Spot!P24</f>
        <v>112.1843119266055</v>
      </c>
      <c r="D24" s="195">
        <f t="shared" si="0"/>
        <v>-0.11431192660550948</v>
      </c>
      <c r="E24" s="194">
        <f>PPCL_NG!J24+PPCL_Spot!J24+GT_NG!J24+GT_Spot!J24+Bawana_NG!J24+Bawana_RLNG!J24+Bawana_Spot!J24</f>
        <v>51.24</v>
      </c>
      <c r="F24" s="194">
        <f>PPCL_NG!Q24+PPCL_Spot!Q24+GT_NG!Q24+GT_Spot!Q24+Bawana_NG!Q24+Bawana_RLNG!Q24+Bawana_Spot!Q24</f>
        <v>51.29724770642202</v>
      </c>
      <c r="G24" s="195">
        <f t="shared" si="1"/>
        <v>-5.7247706422018041E-2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20.49</v>
      </c>
      <c r="L24" s="194">
        <f>PPCL_NG!S24+PPCL_Spot!S24+GT_NG!S24+GT_Spot!S24+Bawana_NG!S24+Bawana_RLNG!S24+Bawana_Spot!S24</f>
        <v>20.503669724770642</v>
      </c>
      <c r="M24" s="195">
        <f t="shared" si="3"/>
        <v>-1.3669724770643654E-2</v>
      </c>
      <c r="N24" s="194">
        <f>PPCL_NG!M24+PPCL_Spot!M24+GT_NG!M24+GT_Spot!M24+Bawana_NG!M24+Bawana_RLNG!M24+Bawana_Spot!M24</f>
        <v>60.54</v>
      </c>
      <c r="O24" s="194">
        <f>PPCL_NG!T24+PPCL_Spot!T24+GT_NG!T24+GT_Spot!T24+Bawana_NG!T24+Bawana_RLNG!T24+Bawana_Spot!T24</f>
        <v>60.614770642201833</v>
      </c>
      <c r="P24" s="195">
        <f t="shared" si="4"/>
        <v>-7.4770642201833937E-2</v>
      </c>
      <c r="Q24" s="195">
        <f t="shared" si="5"/>
        <v>-0.26000000000000512</v>
      </c>
    </row>
    <row r="25" spans="1:17">
      <c r="A25" s="34" t="s">
        <v>67</v>
      </c>
      <c r="B25" s="194">
        <f>PPCL_NG!I25+PPCL_Spot!I25+GT_NG!I25+GT_Spot!I25+Bawana_NG!I25+Bawana_RLNG!I25+Bawana_Spot!I25</f>
        <v>112.07</v>
      </c>
      <c r="C25" s="194">
        <f>PPCL_NG!P25+PPCL_Spot!P25+GT_NG!P25+GT_Spot!P25+Bawana_NG!P25+Bawana_RLNG!P25+Bawana_Spot!P25</f>
        <v>112.1843119266055</v>
      </c>
      <c r="D25" s="195">
        <f t="shared" si="0"/>
        <v>-0.11431192660550948</v>
      </c>
      <c r="E25" s="194">
        <f>PPCL_NG!J25+PPCL_Spot!J25+GT_NG!J25+GT_Spot!J25+Bawana_NG!J25+Bawana_RLNG!J25+Bawana_Spot!J25</f>
        <v>51.24</v>
      </c>
      <c r="F25" s="194">
        <f>PPCL_NG!Q25+PPCL_Spot!Q25+GT_NG!Q25+GT_Spot!Q25+Bawana_NG!Q25+Bawana_RLNG!Q25+Bawana_Spot!Q25</f>
        <v>51.29724770642202</v>
      </c>
      <c r="G25" s="195">
        <f t="shared" si="1"/>
        <v>-5.7247706422018041E-2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20.49</v>
      </c>
      <c r="L25" s="194">
        <f>PPCL_NG!S25+PPCL_Spot!S25+GT_NG!S25+GT_Spot!S25+Bawana_NG!S25+Bawana_RLNG!S25+Bawana_Spot!S25</f>
        <v>20.503669724770642</v>
      </c>
      <c r="M25" s="195">
        <f t="shared" si="3"/>
        <v>-1.3669724770643654E-2</v>
      </c>
      <c r="N25" s="194">
        <f>PPCL_NG!M25+PPCL_Spot!M25+GT_NG!M25+GT_Spot!M25+Bawana_NG!M25+Bawana_RLNG!M25+Bawana_Spot!M25</f>
        <v>60.54</v>
      </c>
      <c r="O25" s="194">
        <f>PPCL_NG!T25+PPCL_Spot!T25+GT_NG!T25+GT_Spot!T25+Bawana_NG!T25+Bawana_RLNG!T25+Bawana_Spot!T25</f>
        <v>60.614770642201833</v>
      </c>
      <c r="P25" s="195">
        <f t="shared" si="4"/>
        <v>-7.4770642201833937E-2</v>
      </c>
      <c r="Q25" s="195">
        <f t="shared" si="5"/>
        <v>-0.26000000000000512</v>
      </c>
    </row>
    <row r="26" spans="1:17">
      <c r="A26" s="34" t="s">
        <v>68</v>
      </c>
      <c r="B26" s="194">
        <f>PPCL_NG!I26+PPCL_Spot!I26+GT_NG!I26+GT_Spot!I26+Bawana_NG!I26+Bawana_RLNG!I26+Bawana_Spot!I26</f>
        <v>112.07</v>
      </c>
      <c r="C26" s="194">
        <f>PPCL_NG!P26+PPCL_Spot!P26+GT_NG!P26+GT_Spot!P26+Bawana_NG!P26+Bawana_RLNG!P26+Bawana_Spot!P26</f>
        <v>112.1843119266055</v>
      </c>
      <c r="D26" s="195">
        <f t="shared" si="0"/>
        <v>-0.11431192660550948</v>
      </c>
      <c r="E26" s="194">
        <f>PPCL_NG!J26+PPCL_Spot!J26+GT_NG!J26+GT_Spot!J26+Bawana_NG!J26+Bawana_RLNG!J26+Bawana_Spot!J26</f>
        <v>51.24</v>
      </c>
      <c r="F26" s="194">
        <f>PPCL_NG!Q26+PPCL_Spot!Q26+GT_NG!Q26+GT_Spot!Q26+Bawana_NG!Q26+Bawana_RLNG!Q26+Bawana_Spot!Q26</f>
        <v>51.29724770642202</v>
      </c>
      <c r="G26" s="195">
        <f t="shared" si="1"/>
        <v>-5.7247706422018041E-2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20.49</v>
      </c>
      <c r="L26" s="194">
        <f>PPCL_NG!S26+PPCL_Spot!S26+GT_NG!S26+GT_Spot!S26+Bawana_NG!S26+Bawana_RLNG!S26+Bawana_Spot!S26</f>
        <v>20.503669724770642</v>
      </c>
      <c r="M26" s="195">
        <f t="shared" si="3"/>
        <v>-1.3669724770643654E-2</v>
      </c>
      <c r="N26" s="194">
        <f>PPCL_NG!M26+PPCL_Spot!M26+GT_NG!M26+GT_Spot!M26+Bawana_NG!M26+Bawana_RLNG!M26+Bawana_Spot!M26</f>
        <v>60.54</v>
      </c>
      <c r="O26" s="194">
        <f>PPCL_NG!T26+PPCL_Spot!T26+GT_NG!T26+GT_Spot!T26+Bawana_NG!T26+Bawana_RLNG!T26+Bawana_Spot!T26</f>
        <v>60.614770642201833</v>
      </c>
      <c r="P26" s="195">
        <f t="shared" si="4"/>
        <v>-7.4770642201833937E-2</v>
      </c>
      <c r="Q26" s="195">
        <f t="shared" si="5"/>
        <v>-0.26000000000000512</v>
      </c>
    </row>
    <row r="27" spans="1:17">
      <c r="A27" s="34" t="s">
        <v>69</v>
      </c>
      <c r="B27" s="194">
        <f>PPCL_NG!I27+PPCL_Spot!I27+GT_NG!I27+GT_Spot!I27+Bawana_NG!I27+Bawana_RLNG!I27+Bawana_Spot!I27</f>
        <v>112.07</v>
      </c>
      <c r="C27" s="194">
        <f>PPCL_NG!P27+PPCL_Spot!P27+GT_NG!P27+GT_Spot!P27+Bawana_NG!P27+Bawana_RLNG!P27+Bawana_Spot!P27</f>
        <v>112.1843119266055</v>
      </c>
      <c r="D27" s="195">
        <f t="shared" si="0"/>
        <v>-0.11431192660550948</v>
      </c>
      <c r="E27" s="194">
        <f>PPCL_NG!J27+PPCL_Spot!J27+GT_NG!J27+GT_Spot!J27+Bawana_NG!J27+Bawana_RLNG!J27+Bawana_Spot!J27</f>
        <v>51.24</v>
      </c>
      <c r="F27" s="194">
        <f>PPCL_NG!Q27+PPCL_Spot!Q27+GT_NG!Q27+GT_Spot!Q27+Bawana_NG!Q27+Bawana_RLNG!Q27+Bawana_Spot!Q27</f>
        <v>51.29724770642202</v>
      </c>
      <c r="G27" s="195">
        <f t="shared" si="1"/>
        <v>-5.7247706422018041E-2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20.49</v>
      </c>
      <c r="L27" s="194">
        <f>PPCL_NG!S27+PPCL_Spot!S27+GT_NG!S27+GT_Spot!S27+Bawana_NG!S27+Bawana_RLNG!S27+Bawana_Spot!S27</f>
        <v>20.503669724770642</v>
      </c>
      <c r="M27" s="195">
        <f t="shared" si="3"/>
        <v>-1.3669724770643654E-2</v>
      </c>
      <c r="N27" s="194">
        <f>PPCL_NG!M27+PPCL_Spot!M27+GT_NG!M27+GT_Spot!M27+Bawana_NG!M27+Bawana_RLNG!M27+Bawana_Spot!M27</f>
        <v>60.54</v>
      </c>
      <c r="O27" s="194">
        <f>PPCL_NG!T27+PPCL_Spot!T27+GT_NG!T27+GT_Spot!T27+Bawana_NG!T27+Bawana_RLNG!T27+Bawana_Spot!T27</f>
        <v>60.614770642201833</v>
      </c>
      <c r="P27" s="195">
        <f t="shared" si="4"/>
        <v>-7.4770642201833937E-2</v>
      </c>
      <c r="Q27" s="195">
        <f t="shared" si="5"/>
        <v>-0.26000000000000512</v>
      </c>
    </row>
    <row r="28" spans="1:17">
      <c r="A28" s="34" t="s">
        <v>70</v>
      </c>
      <c r="B28" s="194">
        <f>PPCL_NG!I28+PPCL_Spot!I28+GT_NG!I28+GT_Spot!I28+Bawana_NG!I28+Bawana_RLNG!I28+Bawana_Spot!I28</f>
        <v>112.07</v>
      </c>
      <c r="C28" s="194">
        <f>PPCL_NG!P28+PPCL_Spot!P28+GT_NG!P28+GT_Spot!P28+Bawana_NG!P28+Bawana_RLNG!P28+Bawana_Spot!P28</f>
        <v>112.1843119266055</v>
      </c>
      <c r="D28" s="195">
        <f t="shared" si="0"/>
        <v>-0.11431192660550948</v>
      </c>
      <c r="E28" s="194">
        <f>PPCL_NG!J28+PPCL_Spot!J28+GT_NG!J28+GT_Spot!J28+Bawana_NG!J28+Bawana_RLNG!J28+Bawana_Spot!J28</f>
        <v>51.24</v>
      </c>
      <c r="F28" s="194">
        <f>PPCL_NG!Q28+PPCL_Spot!Q28+GT_NG!Q28+GT_Spot!Q28+Bawana_NG!Q28+Bawana_RLNG!Q28+Bawana_Spot!Q28</f>
        <v>51.29724770642202</v>
      </c>
      <c r="G28" s="195">
        <f t="shared" si="1"/>
        <v>-5.7247706422018041E-2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20.49</v>
      </c>
      <c r="L28" s="194">
        <f>PPCL_NG!S28+PPCL_Spot!S28+GT_NG!S28+GT_Spot!S28+Bawana_NG!S28+Bawana_RLNG!S28+Bawana_Spot!S28</f>
        <v>20.503669724770642</v>
      </c>
      <c r="M28" s="195">
        <f t="shared" si="3"/>
        <v>-1.3669724770643654E-2</v>
      </c>
      <c r="N28" s="194">
        <f>PPCL_NG!M28+PPCL_Spot!M28+GT_NG!M28+GT_Spot!M28+Bawana_NG!M28+Bawana_RLNG!M28+Bawana_Spot!M28</f>
        <v>60.54</v>
      </c>
      <c r="O28" s="194">
        <f>PPCL_NG!T28+PPCL_Spot!T28+GT_NG!T28+GT_Spot!T28+Bawana_NG!T28+Bawana_RLNG!T28+Bawana_Spot!T28</f>
        <v>60.614770642201833</v>
      </c>
      <c r="P28" s="195">
        <f t="shared" si="4"/>
        <v>-7.4770642201833937E-2</v>
      </c>
      <c r="Q28" s="195">
        <f t="shared" si="5"/>
        <v>-0.26000000000000512</v>
      </c>
    </row>
    <row r="29" spans="1:17">
      <c r="A29" s="34" t="s">
        <v>71</v>
      </c>
      <c r="B29" s="194">
        <f>PPCL_NG!I29+PPCL_Spot!I29+GT_NG!I29+GT_Spot!I29+Bawana_NG!I29+Bawana_RLNG!I29+Bawana_Spot!I29</f>
        <v>112.07</v>
      </c>
      <c r="C29" s="194">
        <f>PPCL_NG!P29+PPCL_Spot!P29+GT_NG!P29+GT_Spot!P29+Bawana_NG!P29+Bawana_RLNG!P29+Bawana_Spot!P29</f>
        <v>112.1843119266055</v>
      </c>
      <c r="D29" s="195">
        <f t="shared" si="0"/>
        <v>-0.11431192660550948</v>
      </c>
      <c r="E29" s="194">
        <f>PPCL_NG!J29+PPCL_Spot!J29+GT_NG!J29+GT_Spot!J29+Bawana_NG!J29+Bawana_RLNG!J29+Bawana_Spot!J29</f>
        <v>51.24</v>
      </c>
      <c r="F29" s="194">
        <f>PPCL_NG!Q29+PPCL_Spot!Q29+GT_NG!Q29+GT_Spot!Q29+Bawana_NG!Q29+Bawana_RLNG!Q29+Bawana_Spot!Q29</f>
        <v>51.29724770642202</v>
      </c>
      <c r="G29" s="195">
        <f t="shared" si="1"/>
        <v>-5.7247706422018041E-2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20.49</v>
      </c>
      <c r="L29" s="194">
        <f>PPCL_NG!S29+PPCL_Spot!S29+GT_NG!S29+GT_Spot!S29+Bawana_NG!S29+Bawana_RLNG!S29+Bawana_Spot!S29</f>
        <v>20.503669724770642</v>
      </c>
      <c r="M29" s="195">
        <f t="shared" si="3"/>
        <v>-1.3669724770643654E-2</v>
      </c>
      <c r="N29" s="194">
        <f>PPCL_NG!M29+PPCL_Spot!M29+GT_NG!M29+GT_Spot!M29+Bawana_NG!M29+Bawana_RLNG!M29+Bawana_Spot!M29</f>
        <v>60.54</v>
      </c>
      <c r="O29" s="194">
        <f>PPCL_NG!T29+PPCL_Spot!T29+GT_NG!T29+GT_Spot!T29+Bawana_NG!T29+Bawana_RLNG!T29+Bawana_Spot!T29</f>
        <v>60.614770642201833</v>
      </c>
      <c r="P29" s="195">
        <f t="shared" si="4"/>
        <v>-7.4770642201833937E-2</v>
      </c>
      <c r="Q29" s="195">
        <f t="shared" si="5"/>
        <v>-0.26000000000000512</v>
      </c>
    </row>
    <row r="30" spans="1:17">
      <c r="A30" s="34" t="s">
        <v>72</v>
      </c>
      <c r="B30" s="194">
        <f>PPCL_NG!I30+PPCL_Spot!I30+GT_NG!I30+GT_Spot!I30+Bawana_NG!I30+Bawana_RLNG!I30+Bawana_Spot!I30</f>
        <v>112.07</v>
      </c>
      <c r="C30" s="194">
        <f>PPCL_NG!P30+PPCL_Spot!P30+GT_NG!P30+GT_Spot!P30+Bawana_NG!P30+Bawana_RLNG!P30+Bawana_Spot!P30</f>
        <v>112.1843119266055</v>
      </c>
      <c r="D30" s="195">
        <f t="shared" si="0"/>
        <v>-0.11431192660550948</v>
      </c>
      <c r="E30" s="194">
        <f>PPCL_NG!J30+PPCL_Spot!J30+GT_NG!J30+GT_Spot!J30+Bawana_NG!J30+Bawana_RLNG!J30+Bawana_Spot!J30</f>
        <v>51.24</v>
      </c>
      <c r="F30" s="194">
        <f>PPCL_NG!Q30+PPCL_Spot!Q30+GT_NG!Q30+GT_Spot!Q30+Bawana_NG!Q30+Bawana_RLNG!Q30+Bawana_Spot!Q30</f>
        <v>51.29724770642202</v>
      </c>
      <c r="G30" s="195">
        <f t="shared" si="1"/>
        <v>-5.7247706422018041E-2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20.49</v>
      </c>
      <c r="L30" s="194">
        <f>PPCL_NG!S30+PPCL_Spot!S30+GT_NG!S30+GT_Spot!S30+Bawana_NG!S30+Bawana_RLNG!S30+Bawana_Spot!S30</f>
        <v>20.503669724770642</v>
      </c>
      <c r="M30" s="195">
        <f t="shared" si="3"/>
        <v>-1.3669724770643654E-2</v>
      </c>
      <c r="N30" s="194">
        <f>PPCL_NG!M30+PPCL_Spot!M30+GT_NG!M30+GT_Spot!M30+Bawana_NG!M30+Bawana_RLNG!M30+Bawana_Spot!M30</f>
        <v>60.54</v>
      </c>
      <c r="O30" s="194">
        <f>PPCL_NG!T30+PPCL_Spot!T30+GT_NG!T30+GT_Spot!T30+Bawana_NG!T30+Bawana_RLNG!T30+Bawana_Spot!T30</f>
        <v>60.614770642201833</v>
      </c>
      <c r="P30" s="195">
        <f t="shared" si="4"/>
        <v>-7.4770642201833937E-2</v>
      </c>
      <c r="Q30" s="195">
        <f t="shared" si="5"/>
        <v>-0.26000000000000512</v>
      </c>
    </row>
    <row r="31" spans="1:17">
      <c r="A31" s="34" t="s">
        <v>73</v>
      </c>
      <c r="B31" s="194">
        <f>PPCL_NG!I31+PPCL_Spot!I31+GT_NG!I31+GT_Spot!I31+Bawana_NG!I31+Bawana_RLNG!I31+Bawana_Spot!I31</f>
        <v>112.07</v>
      </c>
      <c r="C31" s="194">
        <f>PPCL_NG!P31+PPCL_Spot!P31+GT_NG!P31+GT_Spot!P31+Bawana_NG!P31+Bawana_RLNG!P31+Bawana_Spot!P31</f>
        <v>112.1843119266055</v>
      </c>
      <c r="D31" s="195">
        <f t="shared" si="0"/>
        <v>-0.11431192660550948</v>
      </c>
      <c r="E31" s="194">
        <f>PPCL_NG!J31+PPCL_Spot!J31+GT_NG!J31+GT_Spot!J31+Bawana_NG!J31+Bawana_RLNG!J31+Bawana_Spot!J31</f>
        <v>51.24</v>
      </c>
      <c r="F31" s="194">
        <f>PPCL_NG!Q31+PPCL_Spot!Q31+GT_NG!Q31+GT_Spot!Q31+Bawana_NG!Q31+Bawana_RLNG!Q31+Bawana_Spot!Q31</f>
        <v>51.29724770642202</v>
      </c>
      <c r="G31" s="195">
        <f t="shared" si="1"/>
        <v>-5.7247706422018041E-2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20.49</v>
      </c>
      <c r="L31" s="194">
        <f>PPCL_NG!S31+PPCL_Spot!S31+GT_NG!S31+GT_Spot!S31+Bawana_NG!S31+Bawana_RLNG!S31+Bawana_Spot!S31</f>
        <v>20.503669724770642</v>
      </c>
      <c r="M31" s="195">
        <f t="shared" si="3"/>
        <v>-1.3669724770643654E-2</v>
      </c>
      <c r="N31" s="194">
        <f>PPCL_NG!M31+PPCL_Spot!M31+GT_NG!M31+GT_Spot!M31+Bawana_NG!M31+Bawana_RLNG!M31+Bawana_Spot!M31</f>
        <v>60.54</v>
      </c>
      <c r="O31" s="194">
        <f>PPCL_NG!T31+PPCL_Spot!T31+GT_NG!T31+GT_Spot!T31+Bawana_NG!T31+Bawana_RLNG!T31+Bawana_Spot!T31</f>
        <v>60.614770642201833</v>
      </c>
      <c r="P31" s="195">
        <f t="shared" si="4"/>
        <v>-7.4770642201833937E-2</v>
      </c>
      <c r="Q31" s="195">
        <f t="shared" si="5"/>
        <v>-0.26000000000000512</v>
      </c>
    </row>
    <row r="32" spans="1:17">
      <c r="A32" s="34" t="s">
        <v>74</v>
      </c>
      <c r="B32" s="194">
        <f>PPCL_NG!I32+PPCL_Spot!I32+GT_NG!I32+GT_Spot!I32+Bawana_NG!I32+Bawana_RLNG!I32+Bawana_Spot!I32</f>
        <v>112.07</v>
      </c>
      <c r="C32" s="194">
        <f>PPCL_NG!P32+PPCL_Spot!P32+GT_NG!P32+GT_Spot!P32+Bawana_NG!P32+Bawana_RLNG!P32+Bawana_Spot!P32</f>
        <v>112.1843119266055</v>
      </c>
      <c r="D32" s="195">
        <f t="shared" si="0"/>
        <v>-0.11431192660550948</v>
      </c>
      <c r="E32" s="194">
        <f>PPCL_NG!J32+PPCL_Spot!J32+GT_NG!J32+GT_Spot!J32+Bawana_NG!J32+Bawana_RLNG!J32+Bawana_Spot!J32</f>
        <v>51.24</v>
      </c>
      <c r="F32" s="194">
        <f>PPCL_NG!Q32+PPCL_Spot!Q32+GT_NG!Q32+GT_Spot!Q32+Bawana_NG!Q32+Bawana_RLNG!Q32+Bawana_Spot!Q32</f>
        <v>51.29724770642202</v>
      </c>
      <c r="G32" s="195">
        <f t="shared" si="1"/>
        <v>-5.7247706422018041E-2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20.49</v>
      </c>
      <c r="L32" s="194">
        <f>PPCL_NG!S32+PPCL_Spot!S32+GT_NG!S32+GT_Spot!S32+Bawana_NG!S32+Bawana_RLNG!S32+Bawana_Spot!S32</f>
        <v>20.503669724770642</v>
      </c>
      <c r="M32" s="195">
        <f t="shared" si="3"/>
        <v>-1.3669724770643654E-2</v>
      </c>
      <c r="N32" s="194">
        <f>PPCL_NG!M32+PPCL_Spot!M32+GT_NG!M32+GT_Spot!M32+Bawana_NG!M32+Bawana_RLNG!M32+Bawana_Spot!M32</f>
        <v>60.54</v>
      </c>
      <c r="O32" s="194">
        <f>PPCL_NG!T32+PPCL_Spot!T32+GT_NG!T32+GT_Spot!T32+Bawana_NG!T32+Bawana_RLNG!T32+Bawana_Spot!T32</f>
        <v>60.614770642201833</v>
      </c>
      <c r="P32" s="195">
        <f t="shared" si="4"/>
        <v>-7.4770642201833937E-2</v>
      </c>
      <c r="Q32" s="195">
        <f t="shared" si="5"/>
        <v>-0.26000000000000512</v>
      </c>
    </row>
    <row r="33" spans="1:17">
      <c r="A33" s="34" t="s">
        <v>75</v>
      </c>
      <c r="B33" s="194">
        <f>PPCL_NG!I33+PPCL_Spot!I33+GT_NG!I33+GT_Spot!I33+Bawana_NG!I33+Bawana_RLNG!I33+Bawana_Spot!I33</f>
        <v>112.07</v>
      </c>
      <c r="C33" s="194">
        <f>PPCL_NG!P33+PPCL_Spot!P33+GT_NG!P33+GT_Spot!P33+Bawana_NG!P33+Bawana_RLNG!P33+Bawana_Spot!P33</f>
        <v>112.1843119266055</v>
      </c>
      <c r="D33" s="195">
        <f t="shared" si="0"/>
        <v>-0.11431192660550948</v>
      </c>
      <c r="E33" s="194">
        <f>PPCL_NG!J33+PPCL_Spot!J33+GT_NG!J33+GT_Spot!J33+Bawana_NG!J33+Bawana_RLNG!J33+Bawana_Spot!J33</f>
        <v>51.24</v>
      </c>
      <c r="F33" s="194">
        <f>PPCL_NG!Q33+PPCL_Spot!Q33+GT_NG!Q33+GT_Spot!Q33+Bawana_NG!Q33+Bawana_RLNG!Q33+Bawana_Spot!Q33</f>
        <v>51.29724770642202</v>
      </c>
      <c r="G33" s="195">
        <f t="shared" si="1"/>
        <v>-5.7247706422018041E-2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20.49</v>
      </c>
      <c r="L33" s="194">
        <f>PPCL_NG!S33+PPCL_Spot!S33+GT_NG!S33+GT_Spot!S33+Bawana_NG!S33+Bawana_RLNG!S33+Bawana_Spot!S33</f>
        <v>20.503669724770642</v>
      </c>
      <c r="M33" s="195">
        <f t="shared" si="3"/>
        <v>-1.3669724770643654E-2</v>
      </c>
      <c r="N33" s="194">
        <f>PPCL_NG!M33+PPCL_Spot!M33+GT_NG!M33+GT_Spot!M33+Bawana_NG!M33+Bawana_RLNG!M33+Bawana_Spot!M33</f>
        <v>60.54</v>
      </c>
      <c r="O33" s="194">
        <f>PPCL_NG!T33+PPCL_Spot!T33+GT_NG!T33+GT_Spot!T33+Bawana_NG!T33+Bawana_RLNG!T33+Bawana_Spot!T33</f>
        <v>60.614770642201833</v>
      </c>
      <c r="P33" s="195">
        <f t="shared" si="4"/>
        <v>-7.4770642201833937E-2</v>
      </c>
      <c r="Q33" s="195">
        <f t="shared" si="5"/>
        <v>-0.26000000000000512</v>
      </c>
    </row>
    <row r="34" spans="1:17">
      <c r="A34" s="34" t="s">
        <v>76</v>
      </c>
      <c r="B34" s="194">
        <f>PPCL_NG!I34+PPCL_Spot!I34+GT_NG!I34+GT_Spot!I34+Bawana_NG!I34+Bawana_RLNG!I34+Bawana_Spot!I34</f>
        <v>112.07</v>
      </c>
      <c r="C34" s="194">
        <f>PPCL_NG!P34+PPCL_Spot!P34+GT_NG!P34+GT_Spot!P34+Bawana_NG!P34+Bawana_RLNG!P34+Bawana_Spot!P34</f>
        <v>112.1843119266055</v>
      </c>
      <c r="D34" s="195">
        <f t="shared" si="0"/>
        <v>-0.11431192660550948</v>
      </c>
      <c r="E34" s="194">
        <f>PPCL_NG!J34+PPCL_Spot!J34+GT_NG!J34+GT_Spot!J34+Bawana_NG!J34+Bawana_RLNG!J34+Bawana_Spot!J34</f>
        <v>51.24</v>
      </c>
      <c r="F34" s="194">
        <f>PPCL_NG!Q34+PPCL_Spot!Q34+GT_NG!Q34+GT_Spot!Q34+Bawana_NG!Q34+Bawana_RLNG!Q34+Bawana_Spot!Q34</f>
        <v>51.29724770642202</v>
      </c>
      <c r="G34" s="195">
        <f t="shared" si="1"/>
        <v>-5.7247706422018041E-2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20.49</v>
      </c>
      <c r="L34" s="194">
        <f>PPCL_NG!S34+PPCL_Spot!S34+GT_NG!S34+GT_Spot!S34+Bawana_NG!S34+Bawana_RLNG!S34+Bawana_Spot!S34</f>
        <v>20.503669724770642</v>
      </c>
      <c r="M34" s="195">
        <f t="shared" si="3"/>
        <v>-1.3669724770643654E-2</v>
      </c>
      <c r="N34" s="194">
        <f>PPCL_NG!M34+PPCL_Spot!M34+GT_NG!M34+GT_Spot!M34+Bawana_NG!M34+Bawana_RLNG!M34+Bawana_Spot!M34</f>
        <v>60.54</v>
      </c>
      <c r="O34" s="194">
        <f>PPCL_NG!T34+PPCL_Spot!T34+GT_NG!T34+GT_Spot!T34+Bawana_NG!T34+Bawana_RLNG!T34+Bawana_Spot!T34</f>
        <v>60.614770642201833</v>
      </c>
      <c r="P34" s="195">
        <f t="shared" si="4"/>
        <v>-7.4770642201833937E-2</v>
      </c>
      <c r="Q34" s="195">
        <f t="shared" si="5"/>
        <v>-0.26000000000000512</v>
      </c>
    </row>
    <row r="35" spans="1:17">
      <c r="A35" s="34" t="s">
        <v>77</v>
      </c>
      <c r="B35" s="194">
        <f>PPCL_NG!I35+PPCL_Spot!I35+GT_NG!I35+GT_Spot!I35+Bawana_NG!I35+Bawana_RLNG!I35+Bawana_Spot!I35</f>
        <v>96.22</v>
      </c>
      <c r="C35" s="194">
        <f>PPCL_NG!P35+PPCL_Spot!P35+GT_NG!P35+GT_Spot!P35+Bawana_NG!P35+Bawana_RLNG!P35+Bawana_Spot!P35</f>
        <v>96.334618680708175</v>
      </c>
      <c r="D35" s="195">
        <f t="shared" si="0"/>
        <v>-0.11461868070817616</v>
      </c>
      <c r="E35" s="194">
        <f>PPCL_NG!J35+PPCL_Spot!J35+GT_NG!J35+GT_Spot!J35+Bawana_NG!J35+Bawana_RLNG!J35+Bawana_Spot!J35</f>
        <v>54.24</v>
      </c>
      <c r="F35" s="194">
        <f>PPCL_NG!Q35+PPCL_Spot!Q35+GT_NG!Q35+GT_Spot!Q35+Bawana_NG!Q35+Bawana_RLNG!Q35+Bawana_Spot!Q35</f>
        <v>54.293012218349624</v>
      </c>
      <c r="G35" s="195">
        <f t="shared" si="1"/>
        <v>-5.3012218349621776E-2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21.119999999999997</v>
      </c>
      <c r="L35" s="194">
        <f>PPCL_NG!S35+PPCL_Spot!S35+GT_NG!S35+GT_Spot!S35+Bawana_NG!S35+Bawana_RLNG!S35+Bawana_Spot!S35</f>
        <v>21.133261717109022</v>
      </c>
      <c r="M35" s="195">
        <f t="shared" si="3"/>
        <v>-1.3261717109024573E-2</v>
      </c>
      <c r="N35" s="194">
        <f>PPCL_NG!M35+PPCL_Spot!M35+GT_NG!M35+GT_Spot!M35+Bawana_NG!M35+Bawana_RLNG!M35+Bawana_Spot!M35</f>
        <v>66.11</v>
      </c>
      <c r="O35" s="194">
        <f>PPCL_NG!T35+PPCL_Spot!T35+GT_NG!T35+GT_Spot!T35+Bawana_NG!T35+Bawana_RLNG!T35+Bawana_Spot!T35</f>
        <v>66.179377516586811</v>
      </c>
      <c r="P35" s="195">
        <f t="shared" si="4"/>
        <v>-6.9377516586811794E-2</v>
      </c>
      <c r="Q35" s="195">
        <f t="shared" si="5"/>
        <v>-0.25000000000003819</v>
      </c>
    </row>
    <row r="36" spans="1:17">
      <c r="A36" s="34" t="s">
        <v>78</v>
      </c>
      <c r="B36" s="194">
        <f>PPCL_NG!I36+PPCL_Spot!I36+GT_NG!I36+GT_Spot!I36+Bawana_NG!I36+Bawana_RLNG!I36+Bawana_Spot!I36</f>
        <v>96.22</v>
      </c>
      <c r="C36" s="194">
        <f>PPCL_NG!P36+PPCL_Spot!P36+GT_NG!P36+GT_Spot!P36+Bawana_NG!P36+Bawana_RLNG!P36+Bawana_Spot!P36</f>
        <v>96.334618680708175</v>
      </c>
      <c r="D36" s="195">
        <f t="shared" si="0"/>
        <v>-0.11461868070817616</v>
      </c>
      <c r="E36" s="194">
        <f>PPCL_NG!J36+PPCL_Spot!J36+GT_NG!J36+GT_Spot!J36+Bawana_NG!J36+Bawana_RLNG!J36+Bawana_Spot!J36</f>
        <v>54.24</v>
      </c>
      <c r="F36" s="194">
        <f>PPCL_NG!Q36+PPCL_Spot!Q36+GT_NG!Q36+GT_Spot!Q36+Bawana_NG!Q36+Bawana_RLNG!Q36+Bawana_Spot!Q36</f>
        <v>54.293012218349624</v>
      </c>
      <c r="G36" s="195">
        <f t="shared" si="1"/>
        <v>-5.3012218349621776E-2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21.119999999999997</v>
      </c>
      <c r="L36" s="194">
        <f>PPCL_NG!S36+PPCL_Spot!S36+GT_NG!S36+GT_Spot!S36+Bawana_NG!S36+Bawana_RLNG!S36+Bawana_Spot!S36</f>
        <v>21.133261717109022</v>
      </c>
      <c r="M36" s="195">
        <f t="shared" si="3"/>
        <v>-1.3261717109024573E-2</v>
      </c>
      <c r="N36" s="194">
        <f>PPCL_NG!M36+PPCL_Spot!M36+GT_NG!M36+GT_Spot!M36+Bawana_NG!M36+Bawana_RLNG!M36+Bawana_Spot!M36</f>
        <v>66.11</v>
      </c>
      <c r="O36" s="194">
        <f>PPCL_NG!T36+PPCL_Spot!T36+GT_NG!T36+GT_Spot!T36+Bawana_NG!T36+Bawana_RLNG!T36+Bawana_Spot!T36</f>
        <v>66.179377516586811</v>
      </c>
      <c r="P36" s="195">
        <f t="shared" si="4"/>
        <v>-6.9377516586811794E-2</v>
      </c>
      <c r="Q36" s="195">
        <f t="shared" si="5"/>
        <v>-0.25000000000003819</v>
      </c>
    </row>
    <row r="37" spans="1:17">
      <c r="A37" s="34" t="s">
        <v>79</v>
      </c>
      <c r="B37" s="194">
        <f>PPCL_NG!I37+PPCL_Spot!I37+GT_NG!I37+GT_Spot!I37+Bawana_NG!I37+Bawana_RLNG!I37+Bawana_Spot!I37</f>
        <v>96.22</v>
      </c>
      <c r="C37" s="194">
        <f>PPCL_NG!P37+PPCL_Spot!P37+GT_NG!P37+GT_Spot!P37+Bawana_NG!P37+Bawana_RLNG!P37+Bawana_Spot!P37</f>
        <v>96.334618680708175</v>
      </c>
      <c r="D37" s="195">
        <f t="shared" si="0"/>
        <v>-0.11461868070817616</v>
      </c>
      <c r="E37" s="194">
        <f>PPCL_NG!J37+PPCL_Spot!J37+GT_NG!J37+GT_Spot!J37+Bawana_NG!J37+Bawana_RLNG!J37+Bawana_Spot!J37</f>
        <v>54.24</v>
      </c>
      <c r="F37" s="194">
        <f>PPCL_NG!Q37+PPCL_Spot!Q37+GT_NG!Q37+GT_Spot!Q37+Bawana_NG!Q37+Bawana_RLNG!Q37+Bawana_Spot!Q37</f>
        <v>54.293012218349624</v>
      </c>
      <c r="G37" s="195">
        <f t="shared" si="1"/>
        <v>-5.3012218349621776E-2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21.119999999999997</v>
      </c>
      <c r="L37" s="194">
        <f>PPCL_NG!S37+PPCL_Spot!S37+GT_NG!S37+GT_Spot!S37+Bawana_NG!S37+Bawana_RLNG!S37+Bawana_Spot!S37</f>
        <v>21.133261717109022</v>
      </c>
      <c r="M37" s="195">
        <f t="shared" si="3"/>
        <v>-1.3261717109024573E-2</v>
      </c>
      <c r="N37" s="194">
        <f>PPCL_NG!M37+PPCL_Spot!M37+GT_NG!M37+GT_Spot!M37+Bawana_NG!M37+Bawana_RLNG!M37+Bawana_Spot!M37</f>
        <v>66.11</v>
      </c>
      <c r="O37" s="194">
        <f>PPCL_NG!T37+PPCL_Spot!T37+GT_NG!T37+GT_Spot!T37+Bawana_NG!T37+Bawana_RLNG!T37+Bawana_Spot!T37</f>
        <v>66.179377516586811</v>
      </c>
      <c r="P37" s="195">
        <f t="shared" si="4"/>
        <v>-6.9377516586811794E-2</v>
      </c>
      <c r="Q37" s="195">
        <f t="shared" si="5"/>
        <v>-0.25000000000003819</v>
      </c>
    </row>
    <row r="38" spans="1:17">
      <c r="A38" s="34" t="s">
        <v>80</v>
      </c>
      <c r="B38" s="194">
        <f>PPCL_NG!I38+PPCL_Spot!I38+GT_NG!I38+GT_Spot!I38+Bawana_NG!I38+Bawana_RLNG!I38+Bawana_Spot!I38</f>
        <v>96.22</v>
      </c>
      <c r="C38" s="194">
        <f>PPCL_NG!P38+PPCL_Spot!P38+GT_NG!P38+GT_Spot!P38+Bawana_NG!P38+Bawana_RLNG!P38+Bawana_Spot!P38</f>
        <v>96.334618680708175</v>
      </c>
      <c r="D38" s="195">
        <f t="shared" si="0"/>
        <v>-0.11461868070817616</v>
      </c>
      <c r="E38" s="194">
        <f>PPCL_NG!J38+PPCL_Spot!J38+GT_NG!J38+GT_Spot!J38+Bawana_NG!J38+Bawana_RLNG!J38+Bawana_Spot!J38</f>
        <v>54.24</v>
      </c>
      <c r="F38" s="194">
        <f>PPCL_NG!Q38+PPCL_Spot!Q38+GT_NG!Q38+GT_Spot!Q38+Bawana_NG!Q38+Bawana_RLNG!Q38+Bawana_Spot!Q38</f>
        <v>54.293012218349624</v>
      </c>
      <c r="G38" s="195">
        <f t="shared" si="1"/>
        <v>-5.3012218349621776E-2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21.119999999999997</v>
      </c>
      <c r="L38" s="194">
        <f>PPCL_NG!S38+PPCL_Spot!S38+GT_NG!S38+GT_Spot!S38+Bawana_NG!S38+Bawana_RLNG!S38+Bawana_Spot!S38</f>
        <v>21.133261717109022</v>
      </c>
      <c r="M38" s="195">
        <f t="shared" si="3"/>
        <v>-1.3261717109024573E-2</v>
      </c>
      <c r="N38" s="194">
        <f>PPCL_NG!M38+PPCL_Spot!M38+GT_NG!M38+GT_Spot!M38+Bawana_NG!M38+Bawana_RLNG!M38+Bawana_Spot!M38</f>
        <v>66.11</v>
      </c>
      <c r="O38" s="194">
        <f>PPCL_NG!T38+PPCL_Spot!T38+GT_NG!T38+GT_Spot!T38+Bawana_NG!T38+Bawana_RLNG!T38+Bawana_Spot!T38</f>
        <v>66.179377516586811</v>
      </c>
      <c r="P38" s="195">
        <f t="shared" si="4"/>
        <v>-6.9377516586811794E-2</v>
      </c>
      <c r="Q38" s="195">
        <f t="shared" si="5"/>
        <v>-0.25000000000003819</v>
      </c>
    </row>
    <row r="39" spans="1:17">
      <c r="A39" s="34" t="s">
        <v>81</v>
      </c>
      <c r="B39" s="194">
        <f>PPCL_NG!I39+PPCL_Spot!I39+GT_NG!I39+GT_Spot!I39+Bawana_NG!I39+Bawana_RLNG!I39+Bawana_Spot!I39</f>
        <v>96.22</v>
      </c>
      <c r="C39" s="194">
        <f>PPCL_NG!P39+PPCL_Spot!P39+GT_NG!P39+GT_Spot!P39+Bawana_NG!P39+Bawana_RLNG!P39+Bawana_Spot!P39</f>
        <v>96.197895930159518</v>
      </c>
      <c r="D39" s="195">
        <f t="shared" si="0"/>
        <v>2.2104069840480634E-2</v>
      </c>
      <c r="E39" s="194">
        <f>PPCL_NG!J39+PPCL_Spot!J39+GT_NG!J39+GT_Spot!J39+Bawana_NG!J39+Bawana_RLNG!J39+Bawana_Spot!J39</f>
        <v>54.24</v>
      </c>
      <c r="F39" s="194">
        <f>PPCL_NG!Q39+PPCL_Spot!Q39+GT_NG!Q39+GT_Spot!Q39+Bawana_NG!Q39+Bawana_RLNG!Q39+Bawana_Spot!Q39</f>
        <v>54.229259475116265</v>
      </c>
      <c r="G39" s="195">
        <f t="shared" si="1"/>
        <v>1.0740524883736668E-2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21.119999999999997</v>
      </c>
      <c r="L39" s="194">
        <f>PPCL_NG!S39+PPCL_Spot!S39+GT_NG!S39+GT_Spot!S39+Bawana_NG!S39+Bawana_RLNG!S39+Bawana_Spot!S39</f>
        <v>21.116912046297024</v>
      </c>
      <c r="M39" s="195">
        <f t="shared" si="3"/>
        <v>3.0879537029733228E-3</v>
      </c>
      <c r="N39" s="194">
        <f>PPCL_NG!M39+PPCL_Spot!M39+GT_NG!M39+GT_Spot!M39+Bawana_NG!M39+Bawana_RLNG!M39+Bawana_Spot!M39</f>
        <v>66.11</v>
      </c>
      <c r="O39" s="194">
        <f>PPCL_NG!T39+PPCL_Spot!T39+GT_NG!T39+GT_Spot!T39+Bawana_NG!T39+Bawana_RLNG!T39+Bawana_Spot!T39</f>
        <v>66.096202681180813</v>
      </c>
      <c r="P39" s="195">
        <f t="shared" si="4"/>
        <v>1.3797318819186444E-2</v>
      </c>
      <c r="Q39" s="195">
        <f t="shared" si="5"/>
        <v>4.9999999999973177E-2</v>
      </c>
    </row>
    <row r="40" spans="1:17">
      <c r="A40" s="34" t="s">
        <v>82</v>
      </c>
      <c r="B40" s="194">
        <f>PPCL_NG!I40+PPCL_Spot!I40+GT_NG!I40+GT_Spot!I40+Bawana_NG!I40+Bawana_RLNG!I40+Bawana_Spot!I40</f>
        <v>96.22</v>
      </c>
      <c r="C40" s="194">
        <f>PPCL_NG!P40+PPCL_Spot!P40+GT_NG!P40+GT_Spot!P40+Bawana_NG!P40+Bawana_RLNG!P40+Bawana_Spot!P40</f>
        <v>96.197895930159518</v>
      </c>
      <c r="D40" s="195">
        <f t="shared" si="0"/>
        <v>2.2104069840480634E-2</v>
      </c>
      <c r="E40" s="194">
        <f>PPCL_NG!J40+PPCL_Spot!J40+GT_NG!J40+GT_Spot!J40+Bawana_NG!J40+Bawana_RLNG!J40+Bawana_Spot!J40</f>
        <v>54.24</v>
      </c>
      <c r="F40" s="194">
        <f>PPCL_NG!Q40+PPCL_Spot!Q40+GT_NG!Q40+GT_Spot!Q40+Bawana_NG!Q40+Bawana_RLNG!Q40+Bawana_Spot!Q40</f>
        <v>54.229259475116265</v>
      </c>
      <c r="G40" s="195">
        <f t="shared" si="1"/>
        <v>1.0740524883736668E-2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21.119999999999997</v>
      </c>
      <c r="L40" s="194">
        <f>PPCL_NG!S40+PPCL_Spot!S40+GT_NG!S40+GT_Spot!S40+Bawana_NG!S40+Bawana_RLNG!S40+Bawana_Spot!S40</f>
        <v>21.116912046297024</v>
      </c>
      <c r="M40" s="195">
        <f t="shared" si="3"/>
        <v>3.0879537029733228E-3</v>
      </c>
      <c r="N40" s="194">
        <f>PPCL_NG!M40+PPCL_Spot!M40+GT_NG!M40+GT_Spot!M40+Bawana_NG!M40+Bawana_RLNG!M40+Bawana_Spot!M40</f>
        <v>66.11</v>
      </c>
      <c r="O40" s="194">
        <f>PPCL_NG!T40+PPCL_Spot!T40+GT_NG!T40+GT_Spot!T40+Bawana_NG!T40+Bawana_RLNG!T40+Bawana_Spot!T40</f>
        <v>66.096202681180813</v>
      </c>
      <c r="P40" s="195">
        <f t="shared" si="4"/>
        <v>1.3797318819186444E-2</v>
      </c>
      <c r="Q40" s="195">
        <f t="shared" si="5"/>
        <v>4.9999999999973177E-2</v>
      </c>
    </row>
    <row r="41" spans="1:17">
      <c r="A41" s="34" t="s">
        <v>83</v>
      </c>
      <c r="B41" s="194">
        <f>PPCL_NG!I41+PPCL_Spot!I41+GT_NG!I41+GT_Spot!I41+Bawana_NG!I41+Bawana_RLNG!I41+Bawana_Spot!I41</f>
        <v>96.22</v>
      </c>
      <c r="C41" s="194">
        <f>PPCL_NG!P41+PPCL_Spot!P41+GT_NG!P41+GT_Spot!P41+Bawana_NG!P41+Bawana_RLNG!P41+Bawana_Spot!P41</f>
        <v>96.197895930159518</v>
      </c>
      <c r="D41" s="195">
        <f t="shared" si="0"/>
        <v>2.2104069840480634E-2</v>
      </c>
      <c r="E41" s="194">
        <f>PPCL_NG!J41+PPCL_Spot!J41+GT_NG!J41+GT_Spot!J41+Bawana_NG!J41+Bawana_RLNG!J41+Bawana_Spot!J41</f>
        <v>54.24</v>
      </c>
      <c r="F41" s="194">
        <f>PPCL_NG!Q41+PPCL_Spot!Q41+GT_NG!Q41+GT_Spot!Q41+Bawana_NG!Q41+Bawana_RLNG!Q41+Bawana_Spot!Q41</f>
        <v>54.229259475116265</v>
      </c>
      <c r="G41" s="195">
        <f t="shared" si="1"/>
        <v>1.0740524883736668E-2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21.119999999999997</v>
      </c>
      <c r="L41" s="194">
        <f>PPCL_NG!S41+PPCL_Spot!S41+GT_NG!S41+GT_Spot!S41+Bawana_NG!S41+Bawana_RLNG!S41+Bawana_Spot!S41</f>
        <v>21.116912046297024</v>
      </c>
      <c r="M41" s="195">
        <f t="shared" si="3"/>
        <v>3.0879537029733228E-3</v>
      </c>
      <c r="N41" s="194">
        <f>PPCL_NG!M41+PPCL_Spot!M41+GT_NG!M41+GT_Spot!M41+Bawana_NG!M41+Bawana_RLNG!M41+Bawana_Spot!M41</f>
        <v>66.11</v>
      </c>
      <c r="O41" s="194">
        <f>PPCL_NG!T41+PPCL_Spot!T41+GT_NG!T41+GT_Spot!T41+Bawana_NG!T41+Bawana_RLNG!T41+Bawana_Spot!T41</f>
        <v>66.096202681180813</v>
      </c>
      <c r="P41" s="195">
        <f t="shared" si="4"/>
        <v>1.3797318819186444E-2</v>
      </c>
      <c r="Q41" s="195">
        <f t="shared" si="5"/>
        <v>4.9999999999973177E-2</v>
      </c>
    </row>
    <row r="42" spans="1:17">
      <c r="A42" s="34" t="s">
        <v>84</v>
      </c>
      <c r="B42" s="194">
        <f>PPCL_NG!I42+PPCL_Spot!I42+GT_NG!I42+GT_Spot!I42+Bawana_NG!I42+Bawana_RLNG!I42+Bawana_Spot!I42</f>
        <v>96.22</v>
      </c>
      <c r="C42" s="194">
        <f>PPCL_NG!P42+PPCL_Spot!P42+GT_NG!P42+GT_Spot!P42+Bawana_NG!P42+Bawana_RLNG!P42+Bawana_Spot!P42</f>
        <v>96.197895930159518</v>
      </c>
      <c r="D42" s="195">
        <f t="shared" si="0"/>
        <v>2.2104069840480634E-2</v>
      </c>
      <c r="E42" s="194">
        <f>PPCL_NG!J42+PPCL_Spot!J42+GT_NG!J42+GT_Spot!J42+Bawana_NG!J42+Bawana_RLNG!J42+Bawana_Spot!J42</f>
        <v>54.24</v>
      </c>
      <c r="F42" s="194">
        <f>PPCL_NG!Q42+PPCL_Spot!Q42+GT_NG!Q42+GT_Spot!Q42+Bawana_NG!Q42+Bawana_RLNG!Q42+Bawana_Spot!Q42</f>
        <v>54.229259475116265</v>
      </c>
      <c r="G42" s="195">
        <f t="shared" si="1"/>
        <v>1.0740524883736668E-2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21.119999999999997</v>
      </c>
      <c r="L42" s="194">
        <f>PPCL_NG!S42+PPCL_Spot!S42+GT_NG!S42+GT_Spot!S42+Bawana_NG!S42+Bawana_RLNG!S42+Bawana_Spot!S42</f>
        <v>21.116912046297024</v>
      </c>
      <c r="M42" s="195">
        <f t="shared" si="3"/>
        <v>3.0879537029733228E-3</v>
      </c>
      <c r="N42" s="194">
        <f>PPCL_NG!M42+PPCL_Spot!M42+GT_NG!M42+GT_Spot!M42+Bawana_NG!M42+Bawana_RLNG!M42+Bawana_Spot!M42</f>
        <v>66.11</v>
      </c>
      <c r="O42" s="194">
        <f>PPCL_NG!T42+PPCL_Spot!T42+GT_NG!T42+GT_Spot!T42+Bawana_NG!T42+Bawana_RLNG!T42+Bawana_Spot!T42</f>
        <v>66.096202681180813</v>
      </c>
      <c r="P42" s="195">
        <f t="shared" si="4"/>
        <v>1.3797318819186444E-2</v>
      </c>
      <c r="Q42" s="195">
        <f t="shared" si="5"/>
        <v>4.9999999999973177E-2</v>
      </c>
    </row>
    <row r="43" spans="1:17">
      <c r="A43" s="34" t="s">
        <v>85</v>
      </c>
      <c r="B43" s="194">
        <f>PPCL_NG!I43+PPCL_Spot!I43+GT_NG!I43+GT_Spot!I43+Bawana_NG!I43+Bawana_RLNG!I43+Bawana_Spot!I43</f>
        <v>96.22</v>
      </c>
      <c r="C43" s="194">
        <f>PPCL_NG!P43+PPCL_Spot!P43+GT_NG!P43+GT_Spot!P43+Bawana_NG!P43+Bawana_RLNG!P43+Bawana_Spot!P43</f>
        <v>96.197895930159518</v>
      </c>
      <c r="D43" s="195">
        <f t="shared" si="0"/>
        <v>2.2104069840480634E-2</v>
      </c>
      <c r="E43" s="194">
        <f>PPCL_NG!J43+PPCL_Spot!J43+GT_NG!J43+GT_Spot!J43+Bawana_NG!J43+Bawana_RLNG!J43+Bawana_Spot!J43</f>
        <v>54.24</v>
      </c>
      <c r="F43" s="194">
        <f>PPCL_NG!Q43+PPCL_Spot!Q43+GT_NG!Q43+GT_Spot!Q43+Bawana_NG!Q43+Bawana_RLNG!Q43+Bawana_Spot!Q43</f>
        <v>54.229259475116265</v>
      </c>
      <c r="G43" s="195">
        <f t="shared" si="1"/>
        <v>1.0740524883736668E-2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21.119999999999997</v>
      </c>
      <c r="L43" s="194">
        <f>PPCL_NG!S43+PPCL_Spot!S43+GT_NG!S43+GT_Spot!S43+Bawana_NG!S43+Bawana_RLNG!S43+Bawana_Spot!S43</f>
        <v>21.116912046297024</v>
      </c>
      <c r="M43" s="195">
        <f t="shared" si="3"/>
        <v>3.0879537029733228E-3</v>
      </c>
      <c r="N43" s="194">
        <f>PPCL_NG!M43+PPCL_Spot!M43+GT_NG!M43+GT_Spot!M43+Bawana_NG!M43+Bawana_RLNG!M43+Bawana_Spot!M43</f>
        <v>66.11</v>
      </c>
      <c r="O43" s="194">
        <f>PPCL_NG!T43+PPCL_Spot!T43+GT_NG!T43+GT_Spot!T43+Bawana_NG!T43+Bawana_RLNG!T43+Bawana_Spot!T43</f>
        <v>66.096202681180813</v>
      </c>
      <c r="P43" s="195">
        <f t="shared" si="4"/>
        <v>1.3797318819186444E-2</v>
      </c>
      <c r="Q43" s="195">
        <f t="shared" si="5"/>
        <v>4.9999999999973177E-2</v>
      </c>
    </row>
    <row r="44" spans="1:17">
      <c r="A44" s="34" t="s">
        <v>86</v>
      </c>
      <c r="B44" s="194">
        <f>PPCL_NG!I44+PPCL_Spot!I44+GT_NG!I44+GT_Spot!I44+Bawana_NG!I44+Bawana_RLNG!I44+Bawana_Spot!I44</f>
        <v>96.22</v>
      </c>
      <c r="C44" s="194">
        <f>PPCL_NG!P44+PPCL_Spot!P44+GT_NG!P44+GT_Spot!P44+Bawana_NG!P44+Bawana_RLNG!P44+Bawana_Spot!P44</f>
        <v>96.197203838281268</v>
      </c>
      <c r="D44" s="195">
        <f t="shared" si="0"/>
        <v>2.2796161718730446E-2</v>
      </c>
      <c r="E44" s="194">
        <f>PPCL_NG!J44+PPCL_Spot!J44+GT_NG!J44+GT_Spot!J44+Bawana_NG!J44+Bawana_RLNG!J44+Bawana_Spot!J44</f>
        <v>53.81</v>
      </c>
      <c r="F44" s="194">
        <f>PPCL_NG!Q44+PPCL_Spot!Q44+GT_NG!Q44+GT_Spot!Q44+Bawana_NG!Q44+Bawana_RLNG!Q44+Bawana_Spot!Q44</f>
        <v>53.799589757357552</v>
      </c>
      <c r="G44" s="195">
        <f t="shared" si="1"/>
        <v>1.0410242642450385E-2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21.119999999999997</v>
      </c>
      <c r="L44" s="194">
        <f>PPCL_NG!S44+PPCL_Spot!S44+GT_NG!S44+GT_Spot!S44+Bawana_NG!S44+Bawana_RLNG!S44+Bawana_Spot!S44</f>
        <v>21.116829284106124</v>
      </c>
      <c r="M44" s="195">
        <f t="shared" si="3"/>
        <v>3.1707158938729663E-3</v>
      </c>
      <c r="N44" s="194">
        <f>PPCL_NG!M44+PPCL_Spot!M44+GT_NG!M44+GT_Spot!M44+Bawana_NG!M44+Bawana_RLNG!M44+Bawana_Spot!M44</f>
        <v>65.540000000000006</v>
      </c>
      <c r="O44" s="194">
        <f>PPCL_NG!T44+PPCL_Spot!T44+GT_NG!T44+GT_Spot!T44+Bawana_NG!T44+Bawana_RLNG!T44+Bawana_Spot!T44</f>
        <v>65.526647253008662</v>
      </c>
      <c r="P44" s="195">
        <f t="shared" si="4"/>
        <v>1.3352746991344588E-2</v>
      </c>
      <c r="Q44" s="195">
        <f t="shared" si="5"/>
        <v>4.9999999999994493E-2</v>
      </c>
    </row>
    <row r="45" spans="1:17">
      <c r="A45" s="34" t="s">
        <v>87</v>
      </c>
      <c r="B45" s="194">
        <f>PPCL_NG!I45+PPCL_Spot!I45+GT_NG!I45+GT_Spot!I45+Bawana_NG!I45+Bawana_RLNG!I45+Bawana_Spot!I45</f>
        <v>96.22</v>
      </c>
      <c r="C45" s="194">
        <f>PPCL_NG!P45+PPCL_Spot!P45+GT_NG!P45+GT_Spot!P45+Bawana_NG!P45+Bawana_RLNG!P45+Bawana_Spot!P45</f>
        <v>96.197203838281268</v>
      </c>
      <c r="D45" s="195">
        <f t="shared" si="0"/>
        <v>2.2796161718730446E-2</v>
      </c>
      <c r="E45" s="194">
        <f>PPCL_NG!J45+PPCL_Spot!J45+GT_NG!J45+GT_Spot!J45+Bawana_NG!J45+Bawana_RLNG!J45+Bawana_Spot!J45</f>
        <v>53.81</v>
      </c>
      <c r="F45" s="194">
        <f>PPCL_NG!Q45+PPCL_Spot!Q45+GT_NG!Q45+GT_Spot!Q45+Bawana_NG!Q45+Bawana_RLNG!Q45+Bawana_Spot!Q45</f>
        <v>53.799589757357552</v>
      </c>
      <c r="G45" s="195">
        <f t="shared" si="1"/>
        <v>1.0410242642450385E-2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21.119999999999997</v>
      </c>
      <c r="L45" s="194">
        <f>PPCL_NG!S45+PPCL_Spot!S45+GT_NG!S45+GT_Spot!S45+Bawana_NG!S45+Bawana_RLNG!S45+Bawana_Spot!S45</f>
        <v>21.116829284106124</v>
      </c>
      <c r="M45" s="195">
        <f t="shared" si="3"/>
        <v>3.1707158938729663E-3</v>
      </c>
      <c r="N45" s="194">
        <f>PPCL_NG!M45+PPCL_Spot!M45+GT_NG!M45+GT_Spot!M45+Bawana_NG!M45+Bawana_RLNG!M45+Bawana_Spot!M45</f>
        <v>65.540000000000006</v>
      </c>
      <c r="O45" s="194">
        <f>PPCL_NG!T45+PPCL_Spot!T45+GT_NG!T45+GT_Spot!T45+Bawana_NG!T45+Bawana_RLNG!T45+Bawana_Spot!T45</f>
        <v>65.526647253008662</v>
      </c>
      <c r="P45" s="195">
        <f t="shared" si="4"/>
        <v>1.3352746991344588E-2</v>
      </c>
      <c r="Q45" s="195">
        <f t="shared" si="5"/>
        <v>4.9999999999994493E-2</v>
      </c>
    </row>
    <row r="46" spans="1:17">
      <c r="A46" s="34" t="s">
        <v>88</v>
      </c>
      <c r="B46" s="194">
        <f>PPCL_NG!I46+PPCL_Spot!I46+GT_NG!I46+GT_Spot!I46+Bawana_NG!I46+Bawana_RLNG!I46+Bawana_Spot!I46</f>
        <v>96.22</v>
      </c>
      <c r="C46" s="194">
        <f>PPCL_NG!P46+PPCL_Spot!P46+GT_NG!P46+GT_Spot!P46+Bawana_NG!P46+Bawana_RLNG!P46+Bawana_Spot!P46</f>
        <v>96.197203838281268</v>
      </c>
      <c r="D46" s="195">
        <f t="shared" si="0"/>
        <v>2.2796161718730446E-2</v>
      </c>
      <c r="E46" s="194">
        <f>PPCL_NG!J46+PPCL_Spot!J46+GT_NG!J46+GT_Spot!J46+Bawana_NG!J46+Bawana_RLNG!J46+Bawana_Spot!J46</f>
        <v>53.81</v>
      </c>
      <c r="F46" s="194">
        <f>PPCL_NG!Q46+PPCL_Spot!Q46+GT_NG!Q46+GT_Spot!Q46+Bawana_NG!Q46+Bawana_RLNG!Q46+Bawana_Spot!Q46</f>
        <v>53.799589757357552</v>
      </c>
      <c r="G46" s="195">
        <f t="shared" si="1"/>
        <v>1.0410242642450385E-2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21.119999999999997</v>
      </c>
      <c r="L46" s="194">
        <f>PPCL_NG!S46+PPCL_Spot!S46+GT_NG!S46+GT_Spot!S46+Bawana_NG!S46+Bawana_RLNG!S46+Bawana_Spot!S46</f>
        <v>21.116829284106124</v>
      </c>
      <c r="M46" s="195">
        <f t="shared" si="3"/>
        <v>3.1707158938729663E-3</v>
      </c>
      <c r="N46" s="194">
        <f>PPCL_NG!M46+PPCL_Spot!M46+GT_NG!M46+GT_Spot!M46+Bawana_NG!M46+Bawana_RLNG!M46+Bawana_Spot!M46</f>
        <v>65.540000000000006</v>
      </c>
      <c r="O46" s="194">
        <f>PPCL_NG!T46+PPCL_Spot!T46+GT_NG!T46+GT_Spot!T46+Bawana_NG!T46+Bawana_RLNG!T46+Bawana_Spot!T46</f>
        <v>65.526647253008662</v>
      </c>
      <c r="P46" s="195">
        <f t="shared" si="4"/>
        <v>1.3352746991344588E-2</v>
      </c>
      <c r="Q46" s="195">
        <f t="shared" si="5"/>
        <v>4.9999999999994493E-2</v>
      </c>
    </row>
    <row r="47" spans="1:17">
      <c r="A47" s="34" t="s">
        <v>89</v>
      </c>
      <c r="B47" s="194">
        <f>PPCL_NG!I47+PPCL_Spot!I47+GT_NG!I47+GT_Spot!I47+Bawana_NG!I47+Bawana_RLNG!I47+Bawana_Spot!I47</f>
        <v>96.22</v>
      </c>
      <c r="C47" s="194">
        <f>PPCL_NG!P47+PPCL_Spot!P47+GT_NG!P47+GT_Spot!P47+Bawana_NG!P47+Bawana_RLNG!P47+Bawana_Spot!P47</f>
        <v>96.197203838281268</v>
      </c>
      <c r="D47" s="195">
        <f t="shared" si="0"/>
        <v>2.2796161718730446E-2</v>
      </c>
      <c r="E47" s="194">
        <f>PPCL_NG!J47+PPCL_Spot!J47+GT_NG!J47+GT_Spot!J47+Bawana_NG!J47+Bawana_RLNG!J47+Bawana_Spot!J47</f>
        <v>53.81</v>
      </c>
      <c r="F47" s="194">
        <f>PPCL_NG!Q47+PPCL_Spot!Q47+GT_NG!Q47+GT_Spot!Q47+Bawana_NG!Q47+Bawana_RLNG!Q47+Bawana_Spot!Q47</f>
        <v>53.799589757357552</v>
      </c>
      <c r="G47" s="195">
        <f t="shared" si="1"/>
        <v>1.0410242642450385E-2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21.119999999999997</v>
      </c>
      <c r="L47" s="194">
        <f>PPCL_NG!S47+PPCL_Spot!S47+GT_NG!S47+GT_Spot!S47+Bawana_NG!S47+Bawana_RLNG!S47+Bawana_Spot!S47</f>
        <v>21.116829284106124</v>
      </c>
      <c r="M47" s="195">
        <f t="shared" si="3"/>
        <v>3.1707158938729663E-3</v>
      </c>
      <c r="N47" s="194">
        <f>PPCL_NG!M47+PPCL_Spot!M47+GT_NG!M47+GT_Spot!M47+Bawana_NG!M47+Bawana_RLNG!M47+Bawana_Spot!M47</f>
        <v>65.540000000000006</v>
      </c>
      <c r="O47" s="194">
        <f>PPCL_NG!T47+PPCL_Spot!T47+GT_NG!T47+GT_Spot!T47+Bawana_NG!T47+Bawana_RLNG!T47+Bawana_Spot!T47</f>
        <v>65.526647253008662</v>
      </c>
      <c r="P47" s="195">
        <f t="shared" si="4"/>
        <v>1.3352746991344588E-2</v>
      </c>
      <c r="Q47" s="195">
        <f t="shared" si="5"/>
        <v>4.9999999999994493E-2</v>
      </c>
    </row>
    <row r="48" spans="1:17">
      <c r="A48" s="34" t="s">
        <v>90</v>
      </c>
      <c r="B48" s="194">
        <f>PPCL_NG!I48+PPCL_Spot!I48+GT_NG!I48+GT_Spot!I48+Bawana_NG!I48+Bawana_RLNG!I48+Bawana_Spot!I48</f>
        <v>96.22</v>
      </c>
      <c r="C48" s="194">
        <f>PPCL_NG!P48+PPCL_Spot!P48+GT_NG!P48+GT_Spot!P48+Bawana_NG!P48+Bawana_RLNG!P48+Bawana_Spot!P48</f>
        <v>96.197203838281268</v>
      </c>
      <c r="D48" s="195">
        <f t="shared" si="0"/>
        <v>2.2796161718730446E-2</v>
      </c>
      <c r="E48" s="194">
        <f>PPCL_NG!J48+PPCL_Spot!J48+GT_NG!J48+GT_Spot!J48+Bawana_NG!J48+Bawana_RLNG!J48+Bawana_Spot!J48</f>
        <v>53.81</v>
      </c>
      <c r="F48" s="194">
        <f>PPCL_NG!Q48+PPCL_Spot!Q48+GT_NG!Q48+GT_Spot!Q48+Bawana_NG!Q48+Bawana_RLNG!Q48+Bawana_Spot!Q48</f>
        <v>53.799589757357552</v>
      </c>
      <c r="G48" s="195">
        <f t="shared" si="1"/>
        <v>1.0410242642450385E-2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21.119999999999997</v>
      </c>
      <c r="L48" s="194">
        <f>PPCL_NG!S48+PPCL_Spot!S48+GT_NG!S48+GT_Spot!S48+Bawana_NG!S48+Bawana_RLNG!S48+Bawana_Spot!S48</f>
        <v>21.116829284106124</v>
      </c>
      <c r="M48" s="195">
        <f t="shared" si="3"/>
        <v>3.1707158938729663E-3</v>
      </c>
      <c r="N48" s="194">
        <f>PPCL_NG!M48+PPCL_Spot!M48+GT_NG!M48+GT_Spot!M48+Bawana_NG!M48+Bawana_RLNG!M48+Bawana_Spot!M48</f>
        <v>65.540000000000006</v>
      </c>
      <c r="O48" s="194">
        <f>PPCL_NG!T48+PPCL_Spot!T48+GT_NG!T48+GT_Spot!T48+Bawana_NG!T48+Bawana_RLNG!T48+Bawana_Spot!T48</f>
        <v>65.526647253008662</v>
      </c>
      <c r="P48" s="195">
        <f t="shared" si="4"/>
        <v>1.3352746991344588E-2</v>
      </c>
      <c r="Q48" s="195">
        <f t="shared" si="5"/>
        <v>4.9999999999994493E-2</v>
      </c>
    </row>
    <row r="49" spans="1:17">
      <c r="A49" s="34" t="s">
        <v>91</v>
      </c>
      <c r="B49" s="194">
        <f>PPCL_NG!I49+PPCL_Spot!I49+GT_NG!I49+GT_Spot!I49+Bawana_NG!I49+Bawana_RLNG!I49+Bawana_Spot!I49</f>
        <v>96.22</v>
      </c>
      <c r="C49" s="194">
        <f>PPCL_NG!P49+PPCL_Spot!P49+GT_NG!P49+GT_Spot!P49+Bawana_NG!P49+Bawana_RLNG!P49+Bawana_Spot!P49</f>
        <v>96.197203838281268</v>
      </c>
      <c r="D49" s="195">
        <f t="shared" si="0"/>
        <v>2.2796161718730446E-2</v>
      </c>
      <c r="E49" s="194">
        <f>PPCL_NG!J49+PPCL_Spot!J49+GT_NG!J49+GT_Spot!J49+Bawana_NG!J49+Bawana_RLNG!J49+Bawana_Spot!J49</f>
        <v>53.81</v>
      </c>
      <c r="F49" s="194">
        <f>PPCL_NG!Q49+PPCL_Spot!Q49+GT_NG!Q49+GT_Spot!Q49+Bawana_NG!Q49+Bawana_RLNG!Q49+Bawana_Spot!Q49</f>
        <v>53.799589757357552</v>
      </c>
      <c r="G49" s="195">
        <f t="shared" si="1"/>
        <v>1.0410242642450385E-2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21.119999999999997</v>
      </c>
      <c r="L49" s="194">
        <f>PPCL_NG!S49+PPCL_Spot!S49+GT_NG!S49+GT_Spot!S49+Bawana_NG!S49+Bawana_RLNG!S49+Bawana_Spot!S49</f>
        <v>21.116829284106124</v>
      </c>
      <c r="M49" s="195">
        <f t="shared" si="3"/>
        <v>3.1707158938729663E-3</v>
      </c>
      <c r="N49" s="194">
        <f>PPCL_NG!M49+PPCL_Spot!M49+GT_NG!M49+GT_Spot!M49+Bawana_NG!M49+Bawana_RLNG!M49+Bawana_Spot!M49</f>
        <v>65.540000000000006</v>
      </c>
      <c r="O49" s="194">
        <f>PPCL_NG!T49+PPCL_Spot!T49+GT_NG!T49+GT_Spot!T49+Bawana_NG!T49+Bawana_RLNG!T49+Bawana_Spot!T49</f>
        <v>65.526647253008662</v>
      </c>
      <c r="P49" s="195">
        <f t="shared" si="4"/>
        <v>1.3352746991344588E-2</v>
      </c>
      <c r="Q49" s="195">
        <f t="shared" si="5"/>
        <v>4.9999999999994493E-2</v>
      </c>
    </row>
    <row r="50" spans="1:17">
      <c r="A50" s="34" t="s">
        <v>92</v>
      </c>
      <c r="B50" s="194">
        <f>PPCL_NG!I50+PPCL_Spot!I50+GT_NG!I50+GT_Spot!I50+Bawana_NG!I50+Bawana_RLNG!I50+Bawana_Spot!I50</f>
        <v>96.22</v>
      </c>
      <c r="C50" s="194">
        <f>PPCL_NG!P50+PPCL_Spot!P50+GT_NG!P50+GT_Spot!P50+Bawana_NG!P50+Bawana_RLNG!P50+Bawana_Spot!P50</f>
        <v>96.196457121945386</v>
      </c>
      <c r="D50" s="195">
        <f t="shared" si="0"/>
        <v>2.354287805461297E-2</v>
      </c>
      <c r="E50" s="194">
        <f>PPCL_NG!J50+PPCL_Spot!J50+GT_NG!J50+GT_Spot!J50+Bawana_NG!J50+Bawana_RLNG!J50+Bawana_Spot!J50</f>
        <v>53.37</v>
      </c>
      <c r="F50" s="194">
        <f>PPCL_NG!Q50+PPCL_Spot!Q50+GT_NG!Q50+GT_Spot!Q50+Bawana_NG!Q50+Bawana_RLNG!Q50+Bawana_Spot!Q50</f>
        <v>53.359961892972265</v>
      </c>
      <c r="G50" s="195">
        <f t="shared" si="1"/>
        <v>1.0038107027732224E-2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21.119999999999997</v>
      </c>
      <c r="L50" s="194">
        <f>PPCL_NG!S50+PPCL_Spot!S50+GT_NG!S50+GT_Spot!S50+Bawana_NG!S50+Bawana_RLNG!S50+Bawana_Spot!S50</f>
        <v>21.116739989777034</v>
      </c>
      <c r="M50" s="195">
        <f t="shared" si="3"/>
        <v>3.2600102229629613E-3</v>
      </c>
      <c r="N50" s="194">
        <f>PPCL_NG!M50+PPCL_Spot!M50+GT_NG!M50+GT_Spot!M50+Bawana_NG!M50+Bawana_RLNG!M50+Bawana_Spot!M50</f>
        <v>64.98</v>
      </c>
      <c r="O50" s="194">
        <f>PPCL_NG!T50+PPCL_Spot!T50+GT_NG!T50+GT_Spot!T50+Bawana_NG!T50+Bawana_RLNG!T50+Bawana_Spot!T50</f>
        <v>64.967111128058932</v>
      </c>
      <c r="P50" s="195">
        <f t="shared" si="4"/>
        <v>1.2888871941072466E-2</v>
      </c>
      <c r="Q50" s="195">
        <f t="shared" si="5"/>
        <v>4.999999999997673E-2</v>
      </c>
    </row>
    <row r="51" spans="1:17">
      <c r="A51" s="34" t="s">
        <v>93</v>
      </c>
      <c r="B51" s="194">
        <f>PPCL_NG!I51+PPCL_Spot!I51+GT_NG!I51+GT_Spot!I51+Bawana_NG!I51+Bawana_RLNG!I51+Bawana_Spot!I51</f>
        <v>96.22</v>
      </c>
      <c r="C51" s="194">
        <f>PPCL_NG!P51+PPCL_Spot!P51+GT_NG!P51+GT_Spot!P51+Bawana_NG!P51+Bawana_RLNG!P51+Bawana_Spot!P51</f>
        <v>96.196457121945386</v>
      </c>
      <c r="D51" s="195">
        <f t="shared" si="0"/>
        <v>2.354287805461297E-2</v>
      </c>
      <c r="E51" s="194">
        <f>PPCL_NG!J51+PPCL_Spot!J51+GT_NG!J51+GT_Spot!J51+Bawana_NG!J51+Bawana_RLNG!J51+Bawana_Spot!J51</f>
        <v>53.37</v>
      </c>
      <c r="F51" s="194">
        <f>PPCL_NG!Q51+PPCL_Spot!Q51+GT_NG!Q51+GT_Spot!Q51+Bawana_NG!Q51+Bawana_RLNG!Q51+Bawana_Spot!Q51</f>
        <v>53.359961892972265</v>
      </c>
      <c r="G51" s="195">
        <f t="shared" si="1"/>
        <v>1.0038107027732224E-2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21.119999999999997</v>
      </c>
      <c r="L51" s="194">
        <f>PPCL_NG!S51+PPCL_Spot!S51+GT_NG!S51+GT_Spot!S51+Bawana_NG!S51+Bawana_RLNG!S51+Bawana_Spot!S51</f>
        <v>21.116739989777034</v>
      </c>
      <c r="M51" s="195">
        <f t="shared" si="3"/>
        <v>3.2600102229629613E-3</v>
      </c>
      <c r="N51" s="194">
        <f>PPCL_NG!M51+PPCL_Spot!M51+GT_NG!M51+GT_Spot!M51+Bawana_NG!M51+Bawana_RLNG!M51+Bawana_Spot!M51</f>
        <v>64.98</v>
      </c>
      <c r="O51" s="194">
        <f>PPCL_NG!T51+PPCL_Spot!T51+GT_NG!T51+GT_Spot!T51+Bawana_NG!T51+Bawana_RLNG!T51+Bawana_Spot!T51</f>
        <v>64.967111128058932</v>
      </c>
      <c r="P51" s="195">
        <f t="shared" si="4"/>
        <v>1.2888871941072466E-2</v>
      </c>
      <c r="Q51" s="195">
        <f t="shared" si="5"/>
        <v>4.999999999997673E-2</v>
      </c>
    </row>
    <row r="52" spans="1:17">
      <c r="A52" s="34" t="s">
        <v>94</v>
      </c>
      <c r="B52" s="194">
        <f>PPCL_NG!I52+PPCL_Spot!I52+GT_NG!I52+GT_Spot!I52+Bawana_NG!I52+Bawana_RLNG!I52+Bawana_Spot!I52</f>
        <v>96.22</v>
      </c>
      <c r="C52" s="194">
        <f>PPCL_NG!P52+PPCL_Spot!P52+GT_NG!P52+GT_Spot!P52+Bawana_NG!P52+Bawana_RLNG!P52+Bawana_Spot!P52</f>
        <v>96.196457121945386</v>
      </c>
      <c r="D52" s="195">
        <f t="shared" si="0"/>
        <v>2.354287805461297E-2</v>
      </c>
      <c r="E52" s="194">
        <f>PPCL_NG!J52+PPCL_Spot!J52+GT_NG!J52+GT_Spot!J52+Bawana_NG!J52+Bawana_RLNG!J52+Bawana_Spot!J52</f>
        <v>53.37</v>
      </c>
      <c r="F52" s="194">
        <f>PPCL_NG!Q52+PPCL_Spot!Q52+GT_NG!Q52+GT_Spot!Q52+Bawana_NG!Q52+Bawana_RLNG!Q52+Bawana_Spot!Q52</f>
        <v>53.359961892972265</v>
      </c>
      <c r="G52" s="195">
        <f t="shared" si="1"/>
        <v>1.0038107027732224E-2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21.119999999999997</v>
      </c>
      <c r="L52" s="194">
        <f>PPCL_NG!S52+PPCL_Spot!S52+GT_NG!S52+GT_Spot!S52+Bawana_NG!S52+Bawana_RLNG!S52+Bawana_Spot!S52</f>
        <v>21.116739989777034</v>
      </c>
      <c r="M52" s="195">
        <f t="shared" si="3"/>
        <v>3.2600102229629613E-3</v>
      </c>
      <c r="N52" s="194">
        <f>PPCL_NG!M52+PPCL_Spot!M52+GT_NG!M52+GT_Spot!M52+Bawana_NG!M52+Bawana_RLNG!M52+Bawana_Spot!M52</f>
        <v>64.98</v>
      </c>
      <c r="O52" s="194">
        <f>PPCL_NG!T52+PPCL_Spot!T52+GT_NG!T52+GT_Spot!T52+Bawana_NG!T52+Bawana_RLNG!T52+Bawana_Spot!T52</f>
        <v>64.967111128058932</v>
      </c>
      <c r="P52" s="195">
        <f t="shared" si="4"/>
        <v>1.2888871941072466E-2</v>
      </c>
      <c r="Q52" s="195">
        <f t="shared" si="5"/>
        <v>4.999999999997673E-2</v>
      </c>
    </row>
    <row r="53" spans="1:17">
      <c r="A53" s="34" t="s">
        <v>95</v>
      </c>
      <c r="B53" s="194">
        <f>PPCL_NG!I53+PPCL_Spot!I53+GT_NG!I53+GT_Spot!I53+Bawana_NG!I53+Bawana_RLNG!I53+Bawana_Spot!I53</f>
        <v>96.22</v>
      </c>
      <c r="C53" s="194">
        <f>PPCL_NG!P53+PPCL_Spot!P53+GT_NG!P53+GT_Spot!P53+Bawana_NG!P53+Bawana_RLNG!P53+Bawana_Spot!P53</f>
        <v>96.196457121945386</v>
      </c>
      <c r="D53" s="195">
        <f t="shared" si="0"/>
        <v>2.354287805461297E-2</v>
      </c>
      <c r="E53" s="194">
        <f>PPCL_NG!J53+PPCL_Spot!J53+GT_NG!J53+GT_Spot!J53+Bawana_NG!J53+Bawana_RLNG!J53+Bawana_Spot!J53</f>
        <v>53.37</v>
      </c>
      <c r="F53" s="194">
        <f>PPCL_NG!Q53+PPCL_Spot!Q53+GT_NG!Q53+GT_Spot!Q53+Bawana_NG!Q53+Bawana_RLNG!Q53+Bawana_Spot!Q53</f>
        <v>53.359961892972265</v>
      </c>
      <c r="G53" s="195">
        <f t="shared" si="1"/>
        <v>1.0038107027732224E-2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21.119999999999997</v>
      </c>
      <c r="L53" s="194">
        <f>PPCL_NG!S53+PPCL_Spot!S53+GT_NG!S53+GT_Spot!S53+Bawana_NG!S53+Bawana_RLNG!S53+Bawana_Spot!S53</f>
        <v>21.116739989777034</v>
      </c>
      <c r="M53" s="195">
        <f t="shared" si="3"/>
        <v>3.2600102229629613E-3</v>
      </c>
      <c r="N53" s="194">
        <f>PPCL_NG!M53+PPCL_Spot!M53+GT_NG!M53+GT_Spot!M53+Bawana_NG!M53+Bawana_RLNG!M53+Bawana_Spot!M53</f>
        <v>64.98</v>
      </c>
      <c r="O53" s="194">
        <f>PPCL_NG!T53+PPCL_Spot!T53+GT_NG!T53+GT_Spot!T53+Bawana_NG!T53+Bawana_RLNG!T53+Bawana_Spot!T53</f>
        <v>64.967111128058932</v>
      </c>
      <c r="P53" s="195">
        <f t="shared" si="4"/>
        <v>1.2888871941072466E-2</v>
      </c>
      <c r="Q53" s="195">
        <f t="shared" si="5"/>
        <v>4.999999999997673E-2</v>
      </c>
    </row>
    <row r="54" spans="1:17">
      <c r="A54" s="34" t="s">
        <v>96</v>
      </c>
      <c r="B54" s="194">
        <f>PPCL_NG!I54+PPCL_Spot!I54+GT_NG!I54+GT_Spot!I54+Bawana_NG!I54+Bawana_RLNG!I54+Bawana_Spot!I54</f>
        <v>96.22</v>
      </c>
      <c r="C54" s="194">
        <f>PPCL_NG!P54+PPCL_Spot!P54+GT_NG!P54+GT_Spot!P54+Bawana_NG!P54+Bawana_RLNG!P54+Bawana_Spot!P54</f>
        <v>96.196457121945386</v>
      </c>
      <c r="D54" s="195">
        <f t="shared" si="0"/>
        <v>2.354287805461297E-2</v>
      </c>
      <c r="E54" s="194">
        <f>PPCL_NG!J54+PPCL_Spot!J54+GT_NG!J54+GT_Spot!J54+Bawana_NG!J54+Bawana_RLNG!J54+Bawana_Spot!J54</f>
        <v>53.37</v>
      </c>
      <c r="F54" s="194">
        <f>PPCL_NG!Q54+PPCL_Spot!Q54+GT_NG!Q54+GT_Spot!Q54+Bawana_NG!Q54+Bawana_RLNG!Q54+Bawana_Spot!Q54</f>
        <v>53.359961892972265</v>
      </c>
      <c r="G54" s="195">
        <f t="shared" si="1"/>
        <v>1.0038107027732224E-2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21.119999999999997</v>
      </c>
      <c r="L54" s="194">
        <f>PPCL_NG!S54+PPCL_Spot!S54+GT_NG!S54+GT_Spot!S54+Bawana_NG!S54+Bawana_RLNG!S54+Bawana_Spot!S54</f>
        <v>21.116739989777034</v>
      </c>
      <c r="M54" s="195">
        <f t="shared" si="3"/>
        <v>3.2600102229629613E-3</v>
      </c>
      <c r="N54" s="194">
        <f>PPCL_NG!M54+PPCL_Spot!M54+GT_NG!M54+GT_Spot!M54+Bawana_NG!M54+Bawana_RLNG!M54+Bawana_Spot!M54</f>
        <v>64.98</v>
      </c>
      <c r="O54" s="194">
        <f>PPCL_NG!T54+PPCL_Spot!T54+GT_NG!T54+GT_Spot!T54+Bawana_NG!T54+Bawana_RLNG!T54+Bawana_Spot!T54</f>
        <v>64.967111128058932</v>
      </c>
      <c r="P54" s="195">
        <f t="shared" si="4"/>
        <v>1.2888871941072466E-2</v>
      </c>
      <c r="Q54" s="195">
        <f t="shared" si="5"/>
        <v>4.999999999997673E-2</v>
      </c>
    </row>
    <row r="55" spans="1:17">
      <c r="A55" s="34" t="s">
        <v>97</v>
      </c>
      <c r="B55" s="194">
        <f>PPCL_NG!I55+PPCL_Spot!I55+GT_NG!I55+GT_Spot!I55+Bawana_NG!I55+Bawana_RLNG!I55+Bawana_Spot!I55</f>
        <v>96.22</v>
      </c>
      <c r="C55" s="194">
        <f>PPCL_NG!P55+PPCL_Spot!P55+GT_NG!P55+GT_Spot!P55+Bawana_NG!P55+Bawana_RLNG!P55+Bawana_Spot!P55</f>
        <v>96.196457121945386</v>
      </c>
      <c r="D55" s="195">
        <f t="shared" si="0"/>
        <v>2.354287805461297E-2</v>
      </c>
      <c r="E55" s="194">
        <f>PPCL_NG!J55+PPCL_Spot!J55+GT_NG!J55+GT_Spot!J55+Bawana_NG!J55+Bawana_RLNG!J55+Bawana_Spot!J55</f>
        <v>53.37</v>
      </c>
      <c r="F55" s="194">
        <f>PPCL_NG!Q55+PPCL_Spot!Q55+GT_NG!Q55+GT_Spot!Q55+Bawana_NG!Q55+Bawana_RLNG!Q55+Bawana_Spot!Q55</f>
        <v>53.359961892972265</v>
      </c>
      <c r="G55" s="195">
        <f t="shared" si="1"/>
        <v>1.0038107027732224E-2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21.119999999999997</v>
      </c>
      <c r="L55" s="194">
        <f>PPCL_NG!S55+PPCL_Spot!S55+GT_NG!S55+GT_Spot!S55+Bawana_NG!S55+Bawana_RLNG!S55+Bawana_Spot!S55</f>
        <v>21.116739989777034</v>
      </c>
      <c r="M55" s="195">
        <f t="shared" si="3"/>
        <v>3.2600102229629613E-3</v>
      </c>
      <c r="N55" s="194">
        <f>PPCL_NG!M55+PPCL_Spot!M55+GT_NG!M55+GT_Spot!M55+Bawana_NG!M55+Bawana_RLNG!M55+Bawana_Spot!M55</f>
        <v>64.98</v>
      </c>
      <c r="O55" s="194">
        <f>PPCL_NG!T55+PPCL_Spot!T55+GT_NG!T55+GT_Spot!T55+Bawana_NG!T55+Bawana_RLNG!T55+Bawana_Spot!T55</f>
        <v>64.967111128058932</v>
      </c>
      <c r="P55" s="195">
        <f t="shared" si="4"/>
        <v>1.2888871941072466E-2</v>
      </c>
      <c r="Q55" s="195">
        <f t="shared" si="5"/>
        <v>4.999999999997673E-2</v>
      </c>
    </row>
    <row r="56" spans="1:17">
      <c r="A56" s="34" t="s">
        <v>98</v>
      </c>
      <c r="B56" s="194">
        <f>PPCL_NG!I56+PPCL_Spot!I56+GT_NG!I56+GT_Spot!I56+Bawana_NG!I56+Bawana_RLNG!I56+Bawana_Spot!I56</f>
        <v>96.22</v>
      </c>
      <c r="C56" s="194">
        <f>PPCL_NG!P56+PPCL_Spot!P56+GT_NG!P56+GT_Spot!P56+Bawana_NG!P56+Bawana_RLNG!P56+Bawana_Spot!P56</f>
        <v>96.196457121945386</v>
      </c>
      <c r="D56" s="195">
        <f t="shared" si="0"/>
        <v>2.354287805461297E-2</v>
      </c>
      <c r="E56" s="194">
        <f>PPCL_NG!J56+PPCL_Spot!J56+GT_NG!J56+GT_Spot!J56+Bawana_NG!J56+Bawana_RLNG!J56+Bawana_Spot!J56</f>
        <v>53.37</v>
      </c>
      <c r="F56" s="194">
        <f>PPCL_NG!Q56+PPCL_Spot!Q56+GT_NG!Q56+GT_Spot!Q56+Bawana_NG!Q56+Bawana_RLNG!Q56+Bawana_Spot!Q56</f>
        <v>53.359961892972265</v>
      </c>
      <c r="G56" s="195">
        <f t="shared" si="1"/>
        <v>1.0038107027732224E-2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21.119999999999997</v>
      </c>
      <c r="L56" s="194">
        <f>PPCL_NG!S56+PPCL_Spot!S56+GT_NG!S56+GT_Spot!S56+Bawana_NG!S56+Bawana_RLNG!S56+Bawana_Spot!S56</f>
        <v>21.116739989777034</v>
      </c>
      <c r="M56" s="195">
        <f t="shared" si="3"/>
        <v>3.2600102229629613E-3</v>
      </c>
      <c r="N56" s="194">
        <f>PPCL_NG!M56+PPCL_Spot!M56+GT_NG!M56+GT_Spot!M56+Bawana_NG!M56+Bawana_RLNG!M56+Bawana_Spot!M56</f>
        <v>64.98</v>
      </c>
      <c r="O56" s="194">
        <f>PPCL_NG!T56+PPCL_Spot!T56+GT_NG!T56+GT_Spot!T56+Bawana_NG!T56+Bawana_RLNG!T56+Bawana_Spot!T56</f>
        <v>64.967111128058932</v>
      </c>
      <c r="P56" s="195">
        <f t="shared" si="4"/>
        <v>1.2888871941072466E-2</v>
      </c>
      <c r="Q56" s="195">
        <f t="shared" si="5"/>
        <v>4.999999999997673E-2</v>
      </c>
    </row>
    <row r="57" spans="1:17">
      <c r="A57" s="34" t="s">
        <v>99</v>
      </c>
      <c r="B57" s="194">
        <f>PPCL_NG!I57+PPCL_Spot!I57+GT_NG!I57+GT_Spot!I57+Bawana_NG!I57+Bawana_RLNG!I57+Bawana_Spot!I57</f>
        <v>96.22</v>
      </c>
      <c r="C57" s="194">
        <f>PPCL_NG!P57+PPCL_Spot!P57+GT_NG!P57+GT_Spot!P57+Bawana_NG!P57+Bawana_RLNG!P57+Bawana_Spot!P57</f>
        <v>96.196457121945386</v>
      </c>
      <c r="D57" s="195">
        <f t="shared" si="0"/>
        <v>2.354287805461297E-2</v>
      </c>
      <c r="E57" s="194">
        <f>PPCL_NG!J57+PPCL_Spot!J57+GT_NG!J57+GT_Spot!J57+Bawana_NG!J57+Bawana_RLNG!J57+Bawana_Spot!J57</f>
        <v>53.37</v>
      </c>
      <c r="F57" s="194">
        <f>PPCL_NG!Q57+PPCL_Spot!Q57+GT_NG!Q57+GT_Spot!Q57+Bawana_NG!Q57+Bawana_RLNG!Q57+Bawana_Spot!Q57</f>
        <v>53.359961892972265</v>
      </c>
      <c r="G57" s="195">
        <f t="shared" si="1"/>
        <v>1.0038107027732224E-2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21.119999999999997</v>
      </c>
      <c r="L57" s="194">
        <f>PPCL_NG!S57+PPCL_Spot!S57+GT_NG!S57+GT_Spot!S57+Bawana_NG!S57+Bawana_RLNG!S57+Bawana_Spot!S57</f>
        <v>21.116739989777034</v>
      </c>
      <c r="M57" s="195">
        <f t="shared" si="3"/>
        <v>3.2600102229629613E-3</v>
      </c>
      <c r="N57" s="194">
        <f>PPCL_NG!M57+PPCL_Spot!M57+GT_NG!M57+GT_Spot!M57+Bawana_NG!M57+Bawana_RLNG!M57+Bawana_Spot!M57</f>
        <v>64.98</v>
      </c>
      <c r="O57" s="194">
        <f>PPCL_NG!T57+PPCL_Spot!T57+GT_NG!T57+GT_Spot!T57+Bawana_NG!T57+Bawana_RLNG!T57+Bawana_Spot!T57</f>
        <v>64.967111128058932</v>
      </c>
      <c r="P57" s="195">
        <f t="shared" si="4"/>
        <v>1.2888871941072466E-2</v>
      </c>
      <c r="Q57" s="195">
        <f t="shared" si="5"/>
        <v>4.999999999997673E-2</v>
      </c>
    </row>
    <row r="58" spans="1:17">
      <c r="A58" s="34" t="s">
        <v>100</v>
      </c>
      <c r="B58" s="194">
        <f>PPCL_NG!I58+PPCL_Spot!I58+GT_NG!I58+GT_Spot!I58+Bawana_NG!I58+Bawana_RLNG!I58+Bawana_Spot!I58</f>
        <v>96.22</v>
      </c>
      <c r="C58" s="194">
        <f>PPCL_NG!P58+PPCL_Spot!P58+GT_NG!P58+GT_Spot!P58+Bawana_NG!P58+Bawana_RLNG!P58+Bawana_Spot!P58</f>
        <v>96.196457121945386</v>
      </c>
      <c r="D58" s="195">
        <f t="shared" si="0"/>
        <v>2.354287805461297E-2</v>
      </c>
      <c r="E58" s="194">
        <f>PPCL_NG!J58+PPCL_Spot!J58+GT_NG!J58+GT_Spot!J58+Bawana_NG!J58+Bawana_RLNG!J58+Bawana_Spot!J58</f>
        <v>53.37</v>
      </c>
      <c r="F58" s="194">
        <f>PPCL_NG!Q58+PPCL_Spot!Q58+GT_NG!Q58+GT_Spot!Q58+Bawana_NG!Q58+Bawana_RLNG!Q58+Bawana_Spot!Q58</f>
        <v>53.359961892972265</v>
      </c>
      <c r="G58" s="195">
        <f t="shared" si="1"/>
        <v>1.0038107027732224E-2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21.119999999999997</v>
      </c>
      <c r="L58" s="194">
        <f>PPCL_NG!S58+PPCL_Spot!S58+GT_NG!S58+GT_Spot!S58+Bawana_NG!S58+Bawana_RLNG!S58+Bawana_Spot!S58</f>
        <v>21.116739989777034</v>
      </c>
      <c r="M58" s="195">
        <f t="shared" si="3"/>
        <v>3.2600102229629613E-3</v>
      </c>
      <c r="N58" s="194">
        <f>PPCL_NG!M58+PPCL_Spot!M58+GT_NG!M58+GT_Spot!M58+Bawana_NG!M58+Bawana_RLNG!M58+Bawana_Spot!M58</f>
        <v>64.98</v>
      </c>
      <c r="O58" s="194">
        <f>PPCL_NG!T58+PPCL_Spot!T58+GT_NG!T58+GT_Spot!T58+Bawana_NG!T58+Bawana_RLNG!T58+Bawana_Spot!T58</f>
        <v>64.967111128058932</v>
      </c>
      <c r="P58" s="195">
        <f t="shared" si="4"/>
        <v>1.2888871941072466E-2</v>
      </c>
      <c r="Q58" s="195">
        <f t="shared" si="5"/>
        <v>4.999999999997673E-2</v>
      </c>
    </row>
    <row r="59" spans="1:17">
      <c r="A59" s="34" t="s">
        <v>101</v>
      </c>
      <c r="B59" s="194">
        <f>PPCL_NG!I59+PPCL_Spot!I59+GT_NG!I59+GT_Spot!I59+Bawana_NG!I59+Bawana_RLNG!I59+Bawana_Spot!I59</f>
        <v>96.22</v>
      </c>
      <c r="C59" s="194">
        <f>PPCL_NG!P59+PPCL_Spot!P59+GT_NG!P59+GT_Spot!P59+Bawana_NG!P59+Bawana_RLNG!P59+Bawana_Spot!P59</f>
        <v>96.196457121945386</v>
      </c>
      <c r="D59" s="195">
        <f t="shared" si="0"/>
        <v>2.354287805461297E-2</v>
      </c>
      <c r="E59" s="194">
        <f>PPCL_NG!J59+PPCL_Spot!J59+GT_NG!J59+GT_Spot!J59+Bawana_NG!J59+Bawana_RLNG!J59+Bawana_Spot!J59</f>
        <v>53.37</v>
      </c>
      <c r="F59" s="194">
        <f>PPCL_NG!Q59+PPCL_Spot!Q59+GT_NG!Q59+GT_Spot!Q59+Bawana_NG!Q59+Bawana_RLNG!Q59+Bawana_Spot!Q59</f>
        <v>53.359961892972265</v>
      </c>
      <c r="G59" s="195">
        <f t="shared" si="1"/>
        <v>1.0038107027732224E-2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21.119999999999997</v>
      </c>
      <c r="L59" s="194">
        <f>PPCL_NG!S59+PPCL_Spot!S59+GT_NG!S59+GT_Spot!S59+Bawana_NG!S59+Bawana_RLNG!S59+Bawana_Spot!S59</f>
        <v>21.116739989777034</v>
      </c>
      <c r="M59" s="195">
        <f t="shared" si="3"/>
        <v>3.2600102229629613E-3</v>
      </c>
      <c r="N59" s="194">
        <f>PPCL_NG!M59+PPCL_Spot!M59+GT_NG!M59+GT_Spot!M59+Bawana_NG!M59+Bawana_RLNG!M59+Bawana_Spot!M59</f>
        <v>64.98</v>
      </c>
      <c r="O59" s="194">
        <f>PPCL_NG!T59+PPCL_Spot!T59+GT_NG!T59+GT_Spot!T59+Bawana_NG!T59+Bawana_RLNG!T59+Bawana_Spot!T59</f>
        <v>64.967111128058932</v>
      </c>
      <c r="P59" s="195">
        <f t="shared" si="4"/>
        <v>1.2888871941072466E-2</v>
      </c>
      <c r="Q59" s="195">
        <f t="shared" si="5"/>
        <v>4.999999999997673E-2</v>
      </c>
    </row>
    <row r="60" spans="1:17">
      <c r="A60" s="34" t="s">
        <v>102</v>
      </c>
      <c r="B60" s="194">
        <f>PPCL_NG!I60+PPCL_Spot!I60+GT_NG!I60+GT_Spot!I60+Bawana_NG!I60+Bawana_RLNG!I60+Bawana_Spot!I60</f>
        <v>96.22</v>
      </c>
      <c r="C60" s="194">
        <f>PPCL_NG!P60+PPCL_Spot!P60+GT_NG!P60+GT_Spot!P60+Bawana_NG!P60+Bawana_RLNG!P60+Bawana_Spot!P60</f>
        <v>96.196457121945386</v>
      </c>
      <c r="D60" s="195">
        <f t="shared" si="0"/>
        <v>2.354287805461297E-2</v>
      </c>
      <c r="E60" s="194">
        <f>PPCL_NG!J60+PPCL_Spot!J60+GT_NG!J60+GT_Spot!J60+Bawana_NG!J60+Bawana_RLNG!J60+Bawana_Spot!J60</f>
        <v>53.37</v>
      </c>
      <c r="F60" s="194">
        <f>PPCL_NG!Q60+PPCL_Spot!Q60+GT_NG!Q60+GT_Spot!Q60+Bawana_NG!Q60+Bawana_RLNG!Q60+Bawana_Spot!Q60</f>
        <v>53.359961892972265</v>
      </c>
      <c r="G60" s="195">
        <f t="shared" si="1"/>
        <v>1.0038107027732224E-2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21.119999999999997</v>
      </c>
      <c r="L60" s="194">
        <f>PPCL_NG!S60+PPCL_Spot!S60+GT_NG!S60+GT_Spot!S60+Bawana_NG!S60+Bawana_RLNG!S60+Bawana_Spot!S60</f>
        <v>21.116739989777034</v>
      </c>
      <c r="M60" s="195">
        <f t="shared" si="3"/>
        <v>3.2600102229629613E-3</v>
      </c>
      <c r="N60" s="194">
        <f>PPCL_NG!M60+PPCL_Spot!M60+GT_NG!M60+GT_Spot!M60+Bawana_NG!M60+Bawana_RLNG!M60+Bawana_Spot!M60</f>
        <v>64.98</v>
      </c>
      <c r="O60" s="194">
        <f>PPCL_NG!T60+PPCL_Spot!T60+GT_NG!T60+GT_Spot!T60+Bawana_NG!T60+Bawana_RLNG!T60+Bawana_Spot!T60</f>
        <v>64.967111128058932</v>
      </c>
      <c r="P60" s="195">
        <f t="shared" si="4"/>
        <v>1.2888871941072466E-2</v>
      </c>
      <c r="Q60" s="195">
        <f t="shared" si="5"/>
        <v>4.999999999997673E-2</v>
      </c>
    </row>
    <row r="61" spans="1:17">
      <c r="A61" s="34" t="s">
        <v>103</v>
      </c>
      <c r="B61" s="194">
        <f>PPCL_NG!I61+PPCL_Spot!I61+GT_NG!I61+GT_Spot!I61+Bawana_NG!I61+Bawana_RLNG!I61+Bawana_Spot!I61</f>
        <v>96.22</v>
      </c>
      <c r="C61" s="194">
        <f>PPCL_NG!P61+PPCL_Spot!P61+GT_NG!P61+GT_Spot!P61+Bawana_NG!P61+Bawana_RLNG!P61+Bawana_Spot!P61</f>
        <v>96.195649048474252</v>
      </c>
      <c r="D61" s="195">
        <f t="shared" si="0"/>
        <v>2.4350951525747178E-2</v>
      </c>
      <c r="E61" s="194">
        <f>PPCL_NG!J61+PPCL_Spot!J61+GT_NG!J61+GT_Spot!J61+Bawana_NG!J61+Bawana_RLNG!J61+Bawana_Spot!J61</f>
        <v>52.94</v>
      </c>
      <c r="F61" s="194">
        <f>PPCL_NG!Q61+PPCL_Spot!Q61+GT_NG!Q61+GT_Spot!Q61+Bawana_NG!Q61+Bawana_RLNG!Q61+Bawana_Spot!Q61</f>
        <v>52.93034817284456</v>
      </c>
      <c r="G61" s="195">
        <f t="shared" si="1"/>
        <v>9.6518271554373314E-3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21.119999999999997</v>
      </c>
      <c r="L61" s="194">
        <f>PPCL_NG!S61+PPCL_Spot!S61+GT_NG!S61+GT_Spot!S61+Bawana_NG!S61+Bawana_RLNG!S61+Bawana_Spot!S61</f>
        <v>21.116643358198225</v>
      </c>
      <c r="M61" s="195">
        <f t="shared" si="3"/>
        <v>3.3566418017727528E-3</v>
      </c>
      <c r="N61" s="194">
        <f>PPCL_NG!M61+PPCL_Spot!M61+GT_NG!M61+GT_Spot!M61+Bawana_NG!M61+Bawana_RLNG!M61+Bawana_Spot!M61</f>
        <v>64.41</v>
      </c>
      <c r="O61" s="194">
        <f>PPCL_NG!T61+PPCL_Spot!T61+GT_NG!T61+GT_Spot!T61+Bawana_NG!T61+Bawana_RLNG!T61+Bawana_Spot!T61</f>
        <v>64.397629553236584</v>
      </c>
      <c r="P61" s="195">
        <f t="shared" si="4"/>
        <v>1.2370446763412701E-2</v>
      </c>
      <c r="Q61" s="195">
        <f t="shared" si="5"/>
        <v>4.9999999999966072E-2</v>
      </c>
    </row>
    <row r="62" spans="1:17">
      <c r="A62" s="34" t="s">
        <v>104</v>
      </c>
      <c r="B62" s="194">
        <f>PPCL_NG!I62+PPCL_Spot!I62+GT_NG!I62+GT_Spot!I62+Bawana_NG!I62+Bawana_RLNG!I62+Bawana_Spot!I62</f>
        <v>96.22</v>
      </c>
      <c r="C62" s="194">
        <f>PPCL_NG!P62+PPCL_Spot!P62+GT_NG!P62+GT_Spot!P62+Bawana_NG!P62+Bawana_RLNG!P62+Bawana_Spot!P62</f>
        <v>96.195649048474252</v>
      </c>
      <c r="D62" s="195">
        <f t="shared" si="0"/>
        <v>2.4350951525747178E-2</v>
      </c>
      <c r="E62" s="194">
        <f>PPCL_NG!J62+PPCL_Spot!J62+GT_NG!J62+GT_Spot!J62+Bawana_NG!J62+Bawana_RLNG!J62+Bawana_Spot!J62</f>
        <v>52.94</v>
      </c>
      <c r="F62" s="194">
        <f>PPCL_NG!Q62+PPCL_Spot!Q62+GT_NG!Q62+GT_Spot!Q62+Bawana_NG!Q62+Bawana_RLNG!Q62+Bawana_Spot!Q62</f>
        <v>52.93034817284456</v>
      </c>
      <c r="G62" s="195">
        <f t="shared" si="1"/>
        <v>9.6518271554373314E-3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21.119999999999997</v>
      </c>
      <c r="L62" s="194">
        <f>PPCL_NG!S62+PPCL_Spot!S62+GT_NG!S62+GT_Spot!S62+Bawana_NG!S62+Bawana_RLNG!S62+Bawana_Spot!S62</f>
        <v>21.116643358198225</v>
      </c>
      <c r="M62" s="195">
        <f t="shared" si="3"/>
        <v>3.3566418017727528E-3</v>
      </c>
      <c r="N62" s="194">
        <f>PPCL_NG!M62+PPCL_Spot!M62+GT_NG!M62+GT_Spot!M62+Bawana_NG!M62+Bawana_RLNG!M62+Bawana_Spot!M62</f>
        <v>64.41</v>
      </c>
      <c r="O62" s="194">
        <f>PPCL_NG!T62+PPCL_Spot!T62+GT_NG!T62+GT_Spot!T62+Bawana_NG!T62+Bawana_RLNG!T62+Bawana_Spot!T62</f>
        <v>64.397629553236584</v>
      </c>
      <c r="P62" s="195">
        <f t="shared" si="4"/>
        <v>1.2370446763412701E-2</v>
      </c>
      <c r="Q62" s="195">
        <f t="shared" si="5"/>
        <v>4.9999999999966072E-2</v>
      </c>
    </row>
    <row r="63" spans="1:17">
      <c r="A63" s="34" t="s">
        <v>105</v>
      </c>
      <c r="B63" s="194">
        <f>PPCL_NG!I63+PPCL_Spot!I63+GT_NG!I63+GT_Spot!I63+Bawana_NG!I63+Bawana_RLNG!I63+Bawana_Spot!I63</f>
        <v>96.22</v>
      </c>
      <c r="C63" s="194">
        <f>PPCL_NG!P63+PPCL_Spot!P63+GT_NG!P63+GT_Spot!P63+Bawana_NG!P63+Bawana_RLNG!P63+Bawana_Spot!P63</f>
        <v>96.195649048474252</v>
      </c>
      <c r="D63" s="195">
        <f t="shared" si="0"/>
        <v>2.4350951525747178E-2</v>
      </c>
      <c r="E63" s="194">
        <f>PPCL_NG!J63+PPCL_Spot!J63+GT_NG!J63+GT_Spot!J63+Bawana_NG!J63+Bawana_RLNG!J63+Bawana_Spot!J63</f>
        <v>52.94</v>
      </c>
      <c r="F63" s="194">
        <f>PPCL_NG!Q63+PPCL_Spot!Q63+GT_NG!Q63+GT_Spot!Q63+Bawana_NG!Q63+Bawana_RLNG!Q63+Bawana_Spot!Q63</f>
        <v>52.93034817284456</v>
      </c>
      <c r="G63" s="195">
        <f t="shared" si="1"/>
        <v>9.6518271554373314E-3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21.119999999999997</v>
      </c>
      <c r="L63" s="194">
        <f>PPCL_NG!S63+PPCL_Spot!S63+GT_NG!S63+GT_Spot!S63+Bawana_NG!S63+Bawana_RLNG!S63+Bawana_Spot!S63</f>
        <v>21.116643358198225</v>
      </c>
      <c r="M63" s="195">
        <f t="shared" si="3"/>
        <v>3.3566418017727528E-3</v>
      </c>
      <c r="N63" s="194">
        <f>PPCL_NG!M63+PPCL_Spot!M63+GT_NG!M63+GT_Spot!M63+Bawana_NG!M63+Bawana_RLNG!M63+Bawana_Spot!M63</f>
        <v>64.41</v>
      </c>
      <c r="O63" s="194">
        <f>PPCL_NG!T63+PPCL_Spot!T63+GT_NG!T63+GT_Spot!T63+Bawana_NG!T63+Bawana_RLNG!T63+Bawana_Spot!T63</f>
        <v>64.397629553236584</v>
      </c>
      <c r="P63" s="195">
        <f t="shared" si="4"/>
        <v>1.2370446763412701E-2</v>
      </c>
      <c r="Q63" s="195">
        <f t="shared" si="5"/>
        <v>4.9999999999966072E-2</v>
      </c>
    </row>
    <row r="64" spans="1:17">
      <c r="A64" s="34" t="s">
        <v>106</v>
      </c>
      <c r="B64" s="194">
        <f>PPCL_NG!I64+PPCL_Spot!I64+GT_NG!I64+GT_Spot!I64+Bawana_NG!I64+Bawana_RLNG!I64+Bawana_Spot!I64</f>
        <v>96.22</v>
      </c>
      <c r="C64" s="194">
        <f>PPCL_NG!P64+PPCL_Spot!P64+GT_NG!P64+GT_Spot!P64+Bawana_NG!P64+Bawana_RLNG!P64+Bawana_Spot!P64</f>
        <v>96.195649048474252</v>
      </c>
      <c r="D64" s="195">
        <f t="shared" si="0"/>
        <v>2.4350951525747178E-2</v>
      </c>
      <c r="E64" s="194">
        <f>PPCL_NG!J64+PPCL_Spot!J64+GT_NG!J64+GT_Spot!J64+Bawana_NG!J64+Bawana_RLNG!J64+Bawana_Spot!J64</f>
        <v>52.94</v>
      </c>
      <c r="F64" s="194">
        <f>PPCL_NG!Q64+PPCL_Spot!Q64+GT_NG!Q64+GT_Spot!Q64+Bawana_NG!Q64+Bawana_RLNG!Q64+Bawana_Spot!Q64</f>
        <v>52.93034817284456</v>
      </c>
      <c r="G64" s="195">
        <f t="shared" si="1"/>
        <v>9.6518271554373314E-3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21.119999999999997</v>
      </c>
      <c r="L64" s="194">
        <f>PPCL_NG!S64+PPCL_Spot!S64+GT_NG!S64+GT_Spot!S64+Bawana_NG!S64+Bawana_RLNG!S64+Bawana_Spot!S64</f>
        <v>21.116643358198225</v>
      </c>
      <c r="M64" s="195">
        <f t="shared" si="3"/>
        <v>3.3566418017727528E-3</v>
      </c>
      <c r="N64" s="194">
        <f>PPCL_NG!M64+PPCL_Spot!M64+GT_NG!M64+GT_Spot!M64+Bawana_NG!M64+Bawana_RLNG!M64+Bawana_Spot!M64</f>
        <v>64.41</v>
      </c>
      <c r="O64" s="194">
        <f>PPCL_NG!T64+PPCL_Spot!T64+GT_NG!T64+GT_Spot!T64+Bawana_NG!T64+Bawana_RLNG!T64+Bawana_Spot!T64</f>
        <v>64.397629553236584</v>
      </c>
      <c r="P64" s="195">
        <f t="shared" si="4"/>
        <v>1.2370446763412701E-2</v>
      </c>
      <c r="Q64" s="195">
        <f t="shared" si="5"/>
        <v>4.9999999999966072E-2</v>
      </c>
    </row>
    <row r="65" spans="1:17">
      <c r="A65" s="34" t="s">
        <v>107</v>
      </c>
      <c r="B65" s="194">
        <f>PPCL_NG!I65+PPCL_Spot!I65+GT_NG!I65+GT_Spot!I65+Bawana_NG!I65+Bawana_RLNG!I65+Bawana_Spot!I65</f>
        <v>96.22</v>
      </c>
      <c r="C65" s="194">
        <f>PPCL_NG!P65+PPCL_Spot!P65+GT_NG!P65+GT_Spot!P65+Bawana_NG!P65+Bawana_RLNG!P65+Bawana_Spot!P65</f>
        <v>96.195649048474252</v>
      </c>
      <c r="D65" s="195">
        <f t="shared" si="0"/>
        <v>2.4350951525747178E-2</v>
      </c>
      <c r="E65" s="194">
        <f>PPCL_NG!J65+PPCL_Spot!J65+GT_NG!J65+GT_Spot!J65+Bawana_NG!J65+Bawana_RLNG!J65+Bawana_Spot!J65</f>
        <v>52.94</v>
      </c>
      <c r="F65" s="194">
        <f>PPCL_NG!Q65+PPCL_Spot!Q65+GT_NG!Q65+GT_Spot!Q65+Bawana_NG!Q65+Bawana_RLNG!Q65+Bawana_Spot!Q65</f>
        <v>52.93034817284456</v>
      </c>
      <c r="G65" s="195">
        <f t="shared" si="1"/>
        <v>9.6518271554373314E-3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21.119999999999997</v>
      </c>
      <c r="L65" s="194">
        <f>PPCL_NG!S65+PPCL_Spot!S65+GT_NG!S65+GT_Spot!S65+Bawana_NG!S65+Bawana_RLNG!S65+Bawana_Spot!S65</f>
        <v>21.116643358198225</v>
      </c>
      <c r="M65" s="195">
        <f t="shared" si="3"/>
        <v>3.3566418017727528E-3</v>
      </c>
      <c r="N65" s="194">
        <f>PPCL_NG!M65+PPCL_Spot!M65+GT_NG!M65+GT_Spot!M65+Bawana_NG!M65+Bawana_RLNG!M65+Bawana_Spot!M65</f>
        <v>64.41</v>
      </c>
      <c r="O65" s="194">
        <f>PPCL_NG!T65+PPCL_Spot!T65+GT_NG!T65+GT_Spot!T65+Bawana_NG!T65+Bawana_RLNG!T65+Bawana_Spot!T65</f>
        <v>64.397629553236584</v>
      </c>
      <c r="P65" s="195">
        <f t="shared" si="4"/>
        <v>1.2370446763412701E-2</v>
      </c>
      <c r="Q65" s="195">
        <f t="shared" si="5"/>
        <v>4.9999999999966072E-2</v>
      </c>
    </row>
    <row r="66" spans="1:17">
      <c r="A66" s="34" t="s">
        <v>108</v>
      </c>
      <c r="B66" s="194">
        <f>PPCL_NG!I66+PPCL_Spot!I66+GT_NG!I66+GT_Spot!I66+Bawana_NG!I66+Bawana_RLNG!I66+Bawana_Spot!I66</f>
        <v>96.22</v>
      </c>
      <c r="C66" s="194">
        <f>PPCL_NG!P66+PPCL_Spot!P66+GT_NG!P66+GT_Spot!P66+Bawana_NG!P66+Bawana_RLNG!P66+Bawana_Spot!P66</f>
        <v>96.195649048474252</v>
      </c>
      <c r="D66" s="195">
        <f t="shared" si="0"/>
        <v>2.4350951525747178E-2</v>
      </c>
      <c r="E66" s="194">
        <f>PPCL_NG!J66+PPCL_Spot!J66+GT_NG!J66+GT_Spot!J66+Bawana_NG!J66+Bawana_RLNG!J66+Bawana_Spot!J66</f>
        <v>52.94</v>
      </c>
      <c r="F66" s="194">
        <f>PPCL_NG!Q66+PPCL_Spot!Q66+GT_NG!Q66+GT_Spot!Q66+Bawana_NG!Q66+Bawana_RLNG!Q66+Bawana_Spot!Q66</f>
        <v>52.93034817284456</v>
      </c>
      <c r="G66" s="195">
        <f t="shared" si="1"/>
        <v>9.6518271554373314E-3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21.119999999999997</v>
      </c>
      <c r="L66" s="194">
        <f>PPCL_NG!S66+PPCL_Spot!S66+GT_NG!S66+GT_Spot!S66+Bawana_NG!S66+Bawana_RLNG!S66+Bawana_Spot!S66</f>
        <v>21.116643358198225</v>
      </c>
      <c r="M66" s="195">
        <f t="shared" si="3"/>
        <v>3.3566418017727528E-3</v>
      </c>
      <c r="N66" s="194">
        <f>PPCL_NG!M66+PPCL_Spot!M66+GT_NG!M66+GT_Spot!M66+Bawana_NG!M66+Bawana_RLNG!M66+Bawana_Spot!M66</f>
        <v>64.41</v>
      </c>
      <c r="O66" s="194">
        <f>PPCL_NG!T66+PPCL_Spot!T66+GT_NG!T66+GT_Spot!T66+Bawana_NG!T66+Bawana_RLNG!T66+Bawana_Spot!T66</f>
        <v>64.397629553236584</v>
      </c>
      <c r="P66" s="195">
        <f t="shared" si="4"/>
        <v>1.2370446763412701E-2</v>
      </c>
      <c r="Q66" s="195">
        <f t="shared" si="5"/>
        <v>4.9999999999966072E-2</v>
      </c>
    </row>
    <row r="67" spans="1:17">
      <c r="A67" s="34" t="s">
        <v>109</v>
      </c>
      <c r="B67" s="194">
        <f>PPCL_NG!I67+PPCL_Spot!I67+GT_NG!I67+GT_Spot!I67+Bawana_NG!I67+Bawana_RLNG!I67+Bawana_Spot!I67</f>
        <v>112.07</v>
      </c>
      <c r="C67" s="194">
        <f>PPCL_NG!P67+PPCL_Spot!P67+GT_NG!P67+GT_Spot!P67+Bawana_NG!P67+Bawana_RLNG!P67+Bawana_Spot!P67</f>
        <v>112.04507157466617</v>
      </c>
      <c r="D67" s="195">
        <f t="shared" ref="D67:D99" si="6">B67-C67</f>
        <v>2.4928425333825999E-2</v>
      </c>
      <c r="E67" s="194">
        <f>PPCL_NG!J67+PPCL_Spot!J67+GT_NG!J67+GT_Spot!J67+Bawana_NG!J67+Bawana_RLNG!J67+Bawana_Spot!J67</f>
        <v>49.51</v>
      </c>
      <c r="F67" s="194">
        <f>PPCL_NG!Q67+PPCL_Spot!Q67+GT_NG!Q67+GT_Spot!Q67+Bawana_NG!Q67+Bawana_RLNG!Q67+Bawana_Spot!Q67</f>
        <v>49.500577158779492</v>
      </c>
      <c r="G67" s="195">
        <f t="shared" ref="G67:G99" si="7">E67-F67</f>
        <v>9.4228412205055179E-3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5.8397389944134082</v>
      </c>
      <c r="J67" s="195">
        <f t="shared" ref="J67:J99" si="8">H67-I67</f>
        <v>2.6100558659170048E-4</v>
      </c>
      <c r="K67" s="194">
        <f>PPCL_NG!L67+PPCL_Spot!L67+GT_NG!L67+GT_Spot!L67+Bawana_NG!L67+Bawana_RLNG!L67+Bawana_Spot!L67</f>
        <v>24.49</v>
      </c>
      <c r="L67" s="194">
        <f>PPCL_NG!S67+PPCL_Spot!S67+GT_NG!S67+GT_Spot!S67+Bawana_NG!S67+Bawana_RLNG!S67+Bawana_Spot!S67</f>
        <v>24.486523422832043</v>
      </c>
      <c r="M67" s="195">
        <f t="shared" ref="M67:M99" si="9">K67-L67</f>
        <v>3.4765771679552415E-3</v>
      </c>
      <c r="N67" s="194">
        <f>PPCL_NG!M67+PPCL_Spot!M67+GT_NG!M67+GT_Spot!M67+Bawana_NG!M67+Bawana_RLNG!M67+Bawana_Spot!M67</f>
        <v>56.18</v>
      </c>
      <c r="O67" s="194">
        <f>PPCL_NG!T67+PPCL_Spot!T67+GT_NG!T67+GT_Spot!T67+Bawana_NG!T67+Bawana_RLNG!T67+Bawana_Spot!T67</f>
        <v>56.168088849308909</v>
      </c>
      <c r="P67" s="195">
        <f t="shared" ref="P67:P99" si="10">N67-O67</f>
        <v>1.1911150691091166E-2</v>
      </c>
      <c r="Q67" s="195">
        <f t="shared" si="5"/>
        <v>4.9999999999969624E-2</v>
      </c>
    </row>
    <row r="68" spans="1:17">
      <c r="A68" s="34" t="s">
        <v>110</v>
      </c>
      <c r="B68" s="194">
        <f>PPCL_NG!I68+PPCL_Spot!I68+GT_NG!I68+GT_Spot!I68+Bawana_NG!I68+Bawana_RLNG!I68+Bawana_Spot!I68</f>
        <v>112.07</v>
      </c>
      <c r="C68" s="194">
        <f>PPCL_NG!P68+PPCL_Spot!P68+GT_NG!P68+GT_Spot!P68+Bawana_NG!P68+Bawana_RLNG!P68+Bawana_Spot!P68</f>
        <v>112.04507157466617</v>
      </c>
      <c r="D68" s="195">
        <f t="shared" si="6"/>
        <v>2.4928425333825999E-2</v>
      </c>
      <c r="E68" s="194">
        <f>PPCL_NG!J68+PPCL_Spot!J68+GT_NG!J68+GT_Spot!J68+Bawana_NG!J68+Bawana_RLNG!J68+Bawana_Spot!J68</f>
        <v>49.51</v>
      </c>
      <c r="F68" s="194">
        <f>PPCL_NG!Q68+PPCL_Spot!Q68+GT_NG!Q68+GT_Spot!Q68+Bawana_NG!Q68+Bawana_RLNG!Q68+Bawana_Spot!Q68</f>
        <v>49.500577158779492</v>
      </c>
      <c r="G68" s="195">
        <f t="shared" si="7"/>
        <v>9.4228412205055179E-3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5.8397389944134082</v>
      </c>
      <c r="J68" s="195">
        <f t="shared" si="8"/>
        <v>2.6100558659170048E-4</v>
      </c>
      <c r="K68" s="194">
        <f>PPCL_NG!L68+PPCL_Spot!L68+GT_NG!L68+GT_Spot!L68+Bawana_NG!L68+Bawana_RLNG!L68+Bawana_Spot!L68</f>
        <v>24.49</v>
      </c>
      <c r="L68" s="194">
        <f>PPCL_NG!S68+PPCL_Spot!S68+GT_NG!S68+GT_Spot!S68+Bawana_NG!S68+Bawana_RLNG!S68+Bawana_Spot!S68</f>
        <v>24.486523422832043</v>
      </c>
      <c r="M68" s="195">
        <f t="shared" si="9"/>
        <v>3.4765771679552415E-3</v>
      </c>
      <c r="N68" s="194">
        <f>PPCL_NG!M68+PPCL_Spot!M68+GT_NG!M68+GT_Spot!M68+Bawana_NG!M68+Bawana_RLNG!M68+Bawana_Spot!M68</f>
        <v>56.18</v>
      </c>
      <c r="O68" s="194">
        <f>PPCL_NG!T68+PPCL_Spot!T68+GT_NG!T68+GT_Spot!T68+Bawana_NG!T68+Bawana_RLNG!T68+Bawana_Spot!T68</f>
        <v>56.168088849308909</v>
      </c>
      <c r="P68" s="195">
        <f t="shared" si="10"/>
        <v>1.1911150691091166E-2</v>
      </c>
      <c r="Q68" s="195">
        <f t="shared" ref="Q68:Q99" si="11">D68+G68+J68+M68+P68</f>
        <v>4.9999999999969624E-2</v>
      </c>
    </row>
    <row r="69" spans="1:17">
      <c r="A69" s="34" t="s">
        <v>111</v>
      </c>
      <c r="B69" s="194">
        <f>PPCL_NG!I69+PPCL_Spot!I69+GT_NG!I69+GT_Spot!I69+Bawana_NG!I69+Bawana_RLNG!I69+Bawana_Spot!I69</f>
        <v>112.07</v>
      </c>
      <c r="C69" s="194">
        <f>PPCL_NG!P69+PPCL_Spot!P69+GT_NG!P69+GT_Spot!P69+Bawana_NG!P69+Bawana_RLNG!P69+Bawana_Spot!P69</f>
        <v>112.04952341824156</v>
      </c>
      <c r="D69" s="195">
        <f t="shared" si="6"/>
        <v>2.0476581758430257E-2</v>
      </c>
      <c r="E69" s="194">
        <f>PPCL_NG!J69+PPCL_Spot!J69+GT_NG!J69+GT_Spot!J69+Bawana_NG!J69+Bawana_RLNG!J69+Bawana_Spot!J69</f>
        <v>49.51</v>
      </c>
      <c r="F69" s="194">
        <f>PPCL_NG!Q69+PPCL_Spot!Q69+GT_NG!Q69+GT_Spot!Q69+Bawana_NG!Q69+Bawana_RLNG!Q69+Bawana_Spot!Q69</f>
        <v>49.502588331963835</v>
      </c>
      <c r="G69" s="195">
        <f t="shared" si="7"/>
        <v>7.4116680361626663E-3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5.839999999999999</v>
      </c>
      <c r="J69" s="195">
        <f t="shared" si="8"/>
        <v>0</v>
      </c>
      <c r="K69" s="194">
        <f>PPCL_NG!L69+PPCL_Spot!L69+GT_NG!L69+GT_Spot!L69+Bawana_NG!L69+Bawana_RLNG!L69+Bawana_Spot!L69</f>
        <v>24.49</v>
      </c>
      <c r="L69" s="194">
        <f>PPCL_NG!S69+PPCL_Spot!S69+GT_NG!S69+GT_Spot!S69+Bawana_NG!S69+Bawana_RLNG!S69+Bawana_Spot!S69</f>
        <v>24.487551355792931</v>
      </c>
      <c r="M69" s="195">
        <f t="shared" si="9"/>
        <v>2.4486442070674741E-3</v>
      </c>
      <c r="N69" s="194">
        <f>PPCL_NG!M69+PPCL_Spot!M69+GT_NG!M69+GT_Spot!M69+Bawana_NG!M69+Bawana_RLNG!M69+Bawana_Spot!M69</f>
        <v>75.489999999999995</v>
      </c>
      <c r="O69" s="194">
        <f>PPCL_NG!T69+PPCL_Spot!T69+GT_NG!T69+GT_Spot!T69+Bawana_NG!T69+Bawana_RLNG!T69+Bawana_Spot!T69</f>
        <v>75.480336894001624</v>
      </c>
      <c r="P69" s="195">
        <f t="shared" si="10"/>
        <v>9.6631059983707246E-3</v>
      </c>
      <c r="Q69" s="195">
        <f t="shared" si="11"/>
        <v>4.0000000000031122E-2</v>
      </c>
    </row>
    <row r="70" spans="1:17">
      <c r="A70" s="34" t="s">
        <v>112</v>
      </c>
      <c r="B70" s="194">
        <f>PPCL_NG!I70+PPCL_Spot!I70+GT_NG!I70+GT_Spot!I70+Bawana_NG!I70+Bawana_RLNG!I70+Bawana_Spot!I70</f>
        <v>112.07</v>
      </c>
      <c r="C70" s="194">
        <f>PPCL_NG!P70+PPCL_Spot!P70+GT_NG!P70+GT_Spot!P70+Bawana_NG!P70+Bawana_RLNG!P70+Bawana_Spot!P70</f>
        <v>112.04952341824156</v>
      </c>
      <c r="D70" s="195">
        <f t="shared" si="6"/>
        <v>2.0476581758430257E-2</v>
      </c>
      <c r="E70" s="194">
        <f>PPCL_NG!J70+PPCL_Spot!J70+GT_NG!J70+GT_Spot!J70+Bawana_NG!J70+Bawana_RLNG!J70+Bawana_Spot!J70</f>
        <v>49.51</v>
      </c>
      <c r="F70" s="194">
        <f>PPCL_NG!Q70+PPCL_Spot!Q70+GT_NG!Q70+GT_Spot!Q70+Bawana_NG!Q70+Bawana_RLNG!Q70+Bawana_Spot!Q70</f>
        <v>49.502588331963835</v>
      </c>
      <c r="G70" s="195">
        <f t="shared" si="7"/>
        <v>7.4116680361626663E-3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5.839999999999999</v>
      </c>
      <c r="J70" s="195">
        <f t="shared" si="8"/>
        <v>0</v>
      </c>
      <c r="K70" s="194">
        <f>PPCL_NG!L70+PPCL_Spot!L70+GT_NG!L70+GT_Spot!L70+Bawana_NG!L70+Bawana_RLNG!L70+Bawana_Spot!L70</f>
        <v>24.49</v>
      </c>
      <c r="L70" s="194">
        <f>PPCL_NG!S70+PPCL_Spot!S70+GT_NG!S70+GT_Spot!S70+Bawana_NG!S70+Bawana_RLNG!S70+Bawana_Spot!S70</f>
        <v>24.487551355792931</v>
      </c>
      <c r="M70" s="195">
        <f t="shared" si="9"/>
        <v>2.4486442070674741E-3</v>
      </c>
      <c r="N70" s="194">
        <f>PPCL_NG!M70+PPCL_Spot!M70+GT_NG!M70+GT_Spot!M70+Bawana_NG!M70+Bawana_RLNG!M70+Bawana_Spot!M70</f>
        <v>75.489999999999995</v>
      </c>
      <c r="O70" s="194">
        <f>PPCL_NG!T70+PPCL_Spot!T70+GT_NG!T70+GT_Spot!T70+Bawana_NG!T70+Bawana_RLNG!T70+Bawana_Spot!T70</f>
        <v>75.480336894001624</v>
      </c>
      <c r="P70" s="195">
        <f t="shared" si="10"/>
        <v>9.6631059983707246E-3</v>
      </c>
      <c r="Q70" s="195">
        <f t="shared" si="11"/>
        <v>4.0000000000031122E-2</v>
      </c>
    </row>
    <row r="71" spans="1:17">
      <c r="A71" s="34" t="s">
        <v>113</v>
      </c>
      <c r="B71" s="194">
        <f>PPCL_NG!I71+PPCL_Spot!I71+GT_NG!I71+GT_Spot!I71+Bawana_NG!I71+Bawana_RLNG!I71+Bawana_Spot!I71</f>
        <v>109.28999999999999</v>
      </c>
      <c r="C71" s="194">
        <f>PPCL_NG!P71+PPCL_Spot!P71+GT_NG!P71+GT_Spot!P71+Bawana_NG!P71+Bawana_RLNG!P71+Bawana_Spot!P71</f>
        <v>109.27423608463984</v>
      </c>
      <c r="D71" s="195">
        <f t="shared" si="6"/>
        <v>1.5763915360153646E-2</v>
      </c>
      <c r="E71" s="194">
        <f>PPCL_NG!J71+PPCL_Spot!J71+GT_NG!J71+GT_Spot!J71+Bawana_NG!J71+Bawana_RLNG!J71+Bawana_Spot!J71</f>
        <v>60.739999999999995</v>
      </c>
      <c r="F71" s="194">
        <f>PPCL_NG!Q71+PPCL_Spot!Q71+GT_NG!Q71+GT_Spot!Q71+Bawana_NG!Q71+Bawana_RLNG!Q71+Bawana_Spot!Q71</f>
        <v>60.734452142821013</v>
      </c>
      <c r="G71" s="195">
        <f t="shared" si="7"/>
        <v>5.5478571789819853E-3</v>
      </c>
      <c r="H71" s="194">
        <f>PPCL_NG!K71+PPCL_Spot!K71+GT_NG!K71+GT_Spot!K71+Bawana_NG!K71+Bawana_RLNG!K71+Bawana_Spot!K71</f>
        <v>5.65</v>
      </c>
      <c r="I71" s="194">
        <f>PPCL_NG!R71+PPCL_Spot!R71+GT_NG!R71+GT_Spot!R71+Bawana_NG!R71+Bawana_RLNG!R71+Bawana_Spot!R71</f>
        <v>5.6502278317674097</v>
      </c>
      <c r="J71" s="195">
        <f t="shared" si="8"/>
        <v>-2.2783176740936995E-4</v>
      </c>
      <c r="K71" s="194">
        <f>PPCL_NG!L71+PPCL_Spot!L71+GT_NG!L71+GT_Spot!L71+Bawana_NG!L71+Bawana_RLNG!L71+Bawana_Spot!L71</f>
        <v>23.77</v>
      </c>
      <c r="L71" s="194">
        <f>PPCL_NG!S71+PPCL_Spot!S71+GT_NG!S71+GT_Spot!S71+Bawana_NG!S71+Bawana_RLNG!S71+Bawana_Spot!S71</f>
        <v>23.768546410695265</v>
      </c>
      <c r="M71" s="195">
        <f t="shared" si="9"/>
        <v>1.4535893047344928E-3</v>
      </c>
      <c r="N71" s="194">
        <f>PPCL_NG!M71+PPCL_Spot!M71+GT_NG!M71+GT_Spot!M71+Bawana_NG!M71+Bawana_RLNG!M71+Bawana_Spot!M71</f>
        <v>73.88000000000001</v>
      </c>
      <c r="O71" s="194">
        <f>PPCL_NG!T71+PPCL_Spot!T71+GT_NG!T71+GT_Spot!T71+Bawana_NG!T71+Bawana_RLNG!T71+Bawana_Spot!T71</f>
        <v>73.872537530076471</v>
      </c>
      <c r="P71" s="195">
        <f t="shared" si="10"/>
        <v>7.4624699235386061E-3</v>
      </c>
      <c r="Q71" s="195">
        <f t="shared" si="11"/>
        <v>2.9999999999999361E-2</v>
      </c>
    </row>
    <row r="72" spans="1:17">
      <c r="A72" s="34" t="s">
        <v>114</v>
      </c>
      <c r="B72" s="194">
        <f>PPCL_NG!I72+PPCL_Spot!I72+GT_NG!I72+GT_Spot!I72+Bawana_NG!I72+Bawana_RLNG!I72+Bawana_Spot!I72</f>
        <v>109.28999999999999</v>
      </c>
      <c r="C72" s="194">
        <f>PPCL_NG!P72+PPCL_Spot!P72+GT_NG!P72+GT_Spot!P72+Bawana_NG!P72+Bawana_RLNG!P72+Bawana_Spot!P72</f>
        <v>109.27423608463984</v>
      </c>
      <c r="D72" s="195">
        <f t="shared" si="6"/>
        <v>1.5763915360153646E-2</v>
      </c>
      <c r="E72" s="194">
        <f>PPCL_NG!J72+PPCL_Spot!J72+GT_NG!J72+GT_Spot!J72+Bawana_NG!J72+Bawana_RLNG!J72+Bawana_Spot!J72</f>
        <v>60.739999999999995</v>
      </c>
      <c r="F72" s="194">
        <f>PPCL_NG!Q72+PPCL_Spot!Q72+GT_NG!Q72+GT_Spot!Q72+Bawana_NG!Q72+Bawana_RLNG!Q72+Bawana_Spot!Q72</f>
        <v>60.734452142821013</v>
      </c>
      <c r="G72" s="195">
        <f t="shared" si="7"/>
        <v>5.5478571789819853E-3</v>
      </c>
      <c r="H72" s="194">
        <f>PPCL_NG!K72+PPCL_Spot!K72+GT_NG!K72+GT_Spot!K72+Bawana_NG!K72+Bawana_RLNG!K72+Bawana_Spot!K72</f>
        <v>5.65</v>
      </c>
      <c r="I72" s="194">
        <f>PPCL_NG!R72+PPCL_Spot!R72+GT_NG!R72+GT_Spot!R72+Bawana_NG!R72+Bawana_RLNG!R72+Bawana_Spot!R72</f>
        <v>5.6502278317674097</v>
      </c>
      <c r="J72" s="195">
        <f t="shared" si="8"/>
        <v>-2.2783176740936995E-4</v>
      </c>
      <c r="K72" s="194">
        <f>PPCL_NG!L72+PPCL_Spot!L72+GT_NG!L72+GT_Spot!L72+Bawana_NG!L72+Bawana_RLNG!L72+Bawana_Spot!L72</f>
        <v>23.77</v>
      </c>
      <c r="L72" s="194">
        <f>PPCL_NG!S72+PPCL_Spot!S72+GT_NG!S72+GT_Spot!S72+Bawana_NG!S72+Bawana_RLNG!S72+Bawana_Spot!S72</f>
        <v>23.768546410695265</v>
      </c>
      <c r="M72" s="195">
        <f t="shared" si="9"/>
        <v>1.4535893047344928E-3</v>
      </c>
      <c r="N72" s="194">
        <f>PPCL_NG!M72+PPCL_Spot!M72+GT_NG!M72+GT_Spot!M72+Bawana_NG!M72+Bawana_RLNG!M72+Bawana_Spot!M72</f>
        <v>73.88000000000001</v>
      </c>
      <c r="O72" s="194">
        <f>PPCL_NG!T72+PPCL_Spot!T72+GT_NG!T72+GT_Spot!T72+Bawana_NG!T72+Bawana_RLNG!T72+Bawana_Spot!T72</f>
        <v>73.872537530076471</v>
      </c>
      <c r="P72" s="195">
        <f t="shared" si="10"/>
        <v>7.4624699235386061E-3</v>
      </c>
      <c r="Q72" s="195">
        <f t="shared" si="11"/>
        <v>2.9999999999999361E-2</v>
      </c>
    </row>
    <row r="73" spans="1:17">
      <c r="A73" s="34" t="s">
        <v>115</v>
      </c>
      <c r="B73" s="194">
        <f>PPCL_NG!I73+PPCL_Spot!I73+GT_NG!I73+GT_Spot!I73+Bawana_NG!I73+Bawana_RLNG!I73+Bawana_Spot!I73</f>
        <v>109.28999999999999</v>
      </c>
      <c r="C73" s="194">
        <f>PPCL_NG!P73+PPCL_Spot!P73+GT_NG!P73+GT_Spot!P73+Bawana_NG!P73+Bawana_RLNG!P73+Bawana_Spot!P73</f>
        <v>109.27423608463984</v>
      </c>
      <c r="D73" s="195">
        <f t="shared" si="6"/>
        <v>1.5763915360153646E-2</v>
      </c>
      <c r="E73" s="194">
        <f>PPCL_NG!J73+PPCL_Spot!J73+GT_NG!J73+GT_Spot!J73+Bawana_NG!J73+Bawana_RLNG!J73+Bawana_Spot!J73</f>
        <v>60.739999999999995</v>
      </c>
      <c r="F73" s="194">
        <f>PPCL_NG!Q73+PPCL_Spot!Q73+GT_NG!Q73+GT_Spot!Q73+Bawana_NG!Q73+Bawana_RLNG!Q73+Bawana_Spot!Q73</f>
        <v>60.734452142821013</v>
      </c>
      <c r="G73" s="195">
        <f t="shared" si="7"/>
        <v>5.5478571789819853E-3</v>
      </c>
      <c r="H73" s="194">
        <f>PPCL_NG!K73+PPCL_Spot!K73+GT_NG!K73+GT_Spot!K73+Bawana_NG!K73+Bawana_RLNG!K73+Bawana_Spot!K73</f>
        <v>5.65</v>
      </c>
      <c r="I73" s="194">
        <f>PPCL_NG!R73+PPCL_Spot!R73+GT_NG!R73+GT_Spot!R73+Bawana_NG!R73+Bawana_RLNG!R73+Bawana_Spot!R73</f>
        <v>5.6502278317674097</v>
      </c>
      <c r="J73" s="195">
        <f t="shared" si="8"/>
        <v>-2.2783176740936995E-4</v>
      </c>
      <c r="K73" s="194">
        <f>PPCL_NG!L73+PPCL_Spot!L73+GT_NG!L73+GT_Spot!L73+Bawana_NG!L73+Bawana_RLNG!L73+Bawana_Spot!L73</f>
        <v>23.77</v>
      </c>
      <c r="L73" s="194">
        <f>PPCL_NG!S73+PPCL_Spot!S73+GT_NG!S73+GT_Spot!S73+Bawana_NG!S73+Bawana_RLNG!S73+Bawana_Spot!S73</f>
        <v>23.768546410695265</v>
      </c>
      <c r="M73" s="195">
        <f t="shared" si="9"/>
        <v>1.4535893047344928E-3</v>
      </c>
      <c r="N73" s="194">
        <f>PPCL_NG!M73+PPCL_Spot!M73+GT_NG!M73+GT_Spot!M73+Bawana_NG!M73+Bawana_RLNG!M73+Bawana_Spot!M73</f>
        <v>73.88000000000001</v>
      </c>
      <c r="O73" s="194">
        <f>PPCL_NG!T73+PPCL_Spot!T73+GT_NG!T73+GT_Spot!T73+Bawana_NG!T73+Bawana_RLNG!T73+Bawana_Spot!T73</f>
        <v>73.872537530076471</v>
      </c>
      <c r="P73" s="195">
        <f t="shared" si="10"/>
        <v>7.4624699235386061E-3</v>
      </c>
      <c r="Q73" s="195">
        <f t="shared" si="11"/>
        <v>2.9999999999999361E-2</v>
      </c>
    </row>
    <row r="74" spans="1:17">
      <c r="A74" s="34" t="s">
        <v>116</v>
      </c>
      <c r="B74" s="194">
        <f>PPCL_NG!I74+PPCL_Spot!I74+GT_NG!I74+GT_Spot!I74+Bawana_NG!I74+Bawana_RLNG!I74+Bawana_Spot!I74</f>
        <v>109.28999999999999</v>
      </c>
      <c r="C74" s="194">
        <f>PPCL_NG!P74+PPCL_Spot!P74+GT_NG!P74+GT_Spot!P74+Bawana_NG!P74+Bawana_RLNG!P74+Bawana_Spot!P74</f>
        <v>109.27423608463984</v>
      </c>
      <c r="D74" s="195">
        <f t="shared" si="6"/>
        <v>1.5763915360153646E-2</v>
      </c>
      <c r="E74" s="194">
        <f>PPCL_NG!J74+PPCL_Spot!J74+GT_NG!J74+GT_Spot!J74+Bawana_NG!J74+Bawana_RLNG!J74+Bawana_Spot!J74</f>
        <v>60.739999999999995</v>
      </c>
      <c r="F74" s="194">
        <f>PPCL_NG!Q74+PPCL_Spot!Q74+GT_NG!Q74+GT_Spot!Q74+Bawana_NG!Q74+Bawana_RLNG!Q74+Bawana_Spot!Q74</f>
        <v>60.734452142821013</v>
      </c>
      <c r="G74" s="195">
        <f t="shared" si="7"/>
        <v>5.5478571789819853E-3</v>
      </c>
      <c r="H74" s="194">
        <f>PPCL_NG!K74+PPCL_Spot!K74+GT_NG!K74+GT_Spot!K74+Bawana_NG!K74+Bawana_RLNG!K74+Bawana_Spot!K74</f>
        <v>5.65</v>
      </c>
      <c r="I74" s="194">
        <f>PPCL_NG!R74+PPCL_Spot!R74+GT_NG!R74+GT_Spot!R74+Bawana_NG!R74+Bawana_RLNG!R74+Bawana_Spot!R74</f>
        <v>5.6502278317674097</v>
      </c>
      <c r="J74" s="195">
        <f t="shared" si="8"/>
        <v>-2.2783176740936995E-4</v>
      </c>
      <c r="K74" s="194">
        <f>PPCL_NG!L74+PPCL_Spot!L74+GT_NG!L74+GT_Spot!L74+Bawana_NG!L74+Bawana_RLNG!L74+Bawana_Spot!L74</f>
        <v>23.77</v>
      </c>
      <c r="L74" s="194">
        <f>PPCL_NG!S74+PPCL_Spot!S74+GT_NG!S74+GT_Spot!S74+Bawana_NG!S74+Bawana_RLNG!S74+Bawana_Spot!S74</f>
        <v>23.768546410695265</v>
      </c>
      <c r="M74" s="195">
        <f t="shared" si="9"/>
        <v>1.4535893047344928E-3</v>
      </c>
      <c r="N74" s="194">
        <f>PPCL_NG!M74+PPCL_Spot!M74+GT_NG!M74+GT_Spot!M74+Bawana_NG!M74+Bawana_RLNG!M74+Bawana_Spot!M74</f>
        <v>73.88000000000001</v>
      </c>
      <c r="O74" s="194">
        <f>PPCL_NG!T74+PPCL_Spot!T74+GT_NG!T74+GT_Spot!T74+Bawana_NG!T74+Bawana_RLNG!T74+Bawana_Spot!T74</f>
        <v>73.872537530076471</v>
      </c>
      <c r="P74" s="195">
        <f t="shared" si="10"/>
        <v>7.4624699235386061E-3</v>
      </c>
      <c r="Q74" s="195">
        <f t="shared" si="11"/>
        <v>2.9999999999999361E-2</v>
      </c>
    </row>
    <row r="75" spans="1:17">
      <c r="A75" s="34" t="s">
        <v>117</v>
      </c>
      <c r="B75" s="194">
        <f>PPCL_NG!I75+PPCL_Spot!I75+GT_NG!I75+GT_Spot!I75+Bawana_NG!I75+Bawana_RLNG!I75+Bawana_Spot!I75</f>
        <v>110.86000000000001</v>
      </c>
      <c r="C75" s="194">
        <f>PPCL_NG!P75+PPCL_Spot!P75+GT_NG!P75+GT_Spot!P75+Bawana_NG!P75+Bawana_RLNG!P75+Bawana_Spot!P75</f>
        <v>110.98394069690738</v>
      </c>
      <c r="D75" s="195">
        <f t="shared" si="6"/>
        <v>-0.12394069690736842</v>
      </c>
      <c r="E75" s="194">
        <f>PPCL_NG!J75+PPCL_Spot!J75+GT_NG!J75+GT_Spot!J75+Bawana_NG!J75+Bawana_RLNG!J75+Bawana_Spot!J75</f>
        <v>61.64</v>
      </c>
      <c r="F75" s="194">
        <f>PPCL_NG!Q75+PPCL_Spot!Q75+GT_NG!Q75+GT_Spot!Q75+Bawana_NG!Q75+Bawana_RLNG!Q75+Bawana_Spot!Q75</f>
        <v>61.688436750687067</v>
      </c>
      <c r="G75" s="195">
        <f t="shared" si="7"/>
        <v>-4.8436750687066876E-2</v>
      </c>
      <c r="H75" s="194">
        <f>PPCL_NG!K75+PPCL_Spot!K75+GT_NG!K75+GT_Spot!K75+Bawana_NG!K75+Bawana_RLNG!K75+Bawana_Spot!K75</f>
        <v>5.75</v>
      </c>
      <c r="I75" s="194">
        <f>PPCL_NG!R75+PPCL_Spot!R75+GT_NG!R75+GT_Spot!R75+Bawana_NG!R75+Bawana_RLNG!R75+Bawana_Spot!R75</f>
        <v>5.749771834451014</v>
      </c>
      <c r="J75" s="195">
        <f t="shared" si="8"/>
        <v>2.2816554898597019E-4</v>
      </c>
      <c r="K75" s="194">
        <f>PPCL_NG!L75+PPCL_Spot!L75+GT_NG!L75+GT_Spot!L75+Bawana_NG!L75+Bawana_RLNG!L75+Bawana_Spot!L75</f>
        <v>24.13</v>
      </c>
      <c r="L75" s="194">
        <f>PPCL_NG!S75+PPCL_Spot!S75+GT_NG!S75+GT_Spot!S75+Bawana_NG!S75+Bawana_RLNG!S75+Bawana_Spot!S75</f>
        <v>24.144389705035135</v>
      </c>
      <c r="M75" s="195">
        <f t="shared" si="9"/>
        <v>-1.4389705035135592E-2</v>
      </c>
      <c r="N75" s="194">
        <f>PPCL_NG!M75+PPCL_Spot!M75+GT_NG!M75+GT_Spot!M75+Bawana_NG!M75+Bawana_RLNG!M75+Bawana_Spot!M75</f>
        <v>74.97</v>
      </c>
      <c r="O75" s="194">
        <f>PPCL_NG!T75+PPCL_Spot!T75+GT_NG!T75+GT_Spot!T75+Bawana_NG!T75+Bawana_RLNG!T75+Bawana_Spot!T75</f>
        <v>75.033461012919417</v>
      </c>
      <c r="P75" s="195">
        <f t="shared" si="10"/>
        <v>-6.3461012919418636E-2</v>
      </c>
      <c r="Q75" s="195">
        <f t="shared" si="11"/>
        <v>-0.25000000000000355</v>
      </c>
    </row>
    <row r="76" spans="1:17">
      <c r="A76" s="34" t="s">
        <v>118</v>
      </c>
      <c r="B76" s="194">
        <f>PPCL_NG!I76+PPCL_Spot!I76+GT_NG!I76+GT_Spot!I76+Bawana_NG!I76+Bawana_RLNG!I76+Bawana_Spot!I76</f>
        <v>110.86000000000001</v>
      </c>
      <c r="C76" s="194">
        <f>PPCL_NG!P76+PPCL_Spot!P76+GT_NG!P76+GT_Spot!P76+Bawana_NG!P76+Bawana_RLNG!P76+Bawana_Spot!P76</f>
        <v>110.98394069690738</v>
      </c>
      <c r="D76" s="195">
        <f t="shared" si="6"/>
        <v>-0.12394069690736842</v>
      </c>
      <c r="E76" s="194">
        <f>PPCL_NG!J76+PPCL_Spot!J76+GT_NG!J76+GT_Spot!J76+Bawana_NG!J76+Bawana_RLNG!J76+Bawana_Spot!J76</f>
        <v>61.64</v>
      </c>
      <c r="F76" s="194">
        <f>PPCL_NG!Q76+PPCL_Spot!Q76+GT_NG!Q76+GT_Spot!Q76+Bawana_NG!Q76+Bawana_RLNG!Q76+Bawana_Spot!Q76</f>
        <v>61.688436750687067</v>
      </c>
      <c r="G76" s="195">
        <f t="shared" si="7"/>
        <v>-4.8436750687066876E-2</v>
      </c>
      <c r="H76" s="194">
        <f>PPCL_NG!K76+PPCL_Spot!K76+GT_NG!K76+GT_Spot!K76+Bawana_NG!K76+Bawana_RLNG!K76+Bawana_Spot!K76</f>
        <v>5.75</v>
      </c>
      <c r="I76" s="194">
        <f>PPCL_NG!R76+PPCL_Spot!R76+GT_NG!R76+GT_Spot!R76+Bawana_NG!R76+Bawana_RLNG!R76+Bawana_Spot!R76</f>
        <v>5.749771834451014</v>
      </c>
      <c r="J76" s="195">
        <f t="shared" si="8"/>
        <v>2.2816554898597019E-4</v>
      </c>
      <c r="K76" s="194">
        <f>PPCL_NG!L76+PPCL_Spot!L76+GT_NG!L76+GT_Spot!L76+Bawana_NG!L76+Bawana_RLNG!L76+Bawana_Spot!L76</f>
        <v>24.13</v>
      </c>
      <c r="L76" s="194">
        <f>PPCL_NG!S76+PPCL_Spot!S76+GT_NG!S76+GT_Spot!S76+Bawana_NG!S76+Bawana_RLNG!S76+Bawana_Spot!S76</f>
        <v>24.144389705035135</v>
      </c>
      <c r="M76" s="195">
        <f t="shared" si="9"/>
        <v>-1.4389705035135592E-2</v>
      </c>
      <c r="N76" s="194">
        <f>PPCL_NG!M76+PPCL_Spot!M76+GT_NG!M76+GT_Spot!M76+Bawana_NG!M76+Bawana_RLNG!M76+Bawana_Spot!M76</f>
        <v>74.97</v>
      </c>
      <c r="O76" s="194">
        <f>PPCL_NG!T76+PPCL_Spot!T76+GT_NG!T76+GT_Spot!T76+Bawana_NG!T76+Bawana_RLNG!T76+Bawana_Spot!T76</f>
        <v>75.033461012919417</v>
      </c>
      <c r="P76" s="195">
        <f t="shared" si="10"/>
        <v>-6.3461012919418636E-2</v>
      </c>
      <c r="Q76" s="195">
        <f t="shared" si="11"/>
        <v>-0.25000000000000355</v>
      </c>
    </row>
    <row r="77" spans="1:17">
      <c r="A77" s="34" t="s">
        <v>119</v>
      </c>
      <c r="B77" s="194">
        <f>PPCL_NG!I77+PPCL_Spot!I77+GT_NG!I77+GT_Spot!I77+Bawana_NG!I77+Bawana_RLNG!I77+Bawana_Spot!I77</f>
        <v>110.62</v>
      </c>
      <c r="C77" s="194">
        <f>PPCL_NG!P77+PPCL_Spot!P77+GT_NG!P77+GT_Spot!P77+Bawana_NG!P77+Bawana_RLNG!P77+Bawana_Spot!P77</f>
        <v>110.74688796809062</v>
      </c>
      <c r="D77" s="195">
        <f t="shared" si="6"/>
        <v>-0.12688796809061387</v>
      </c>
      <c r="E77" s="194">
        <f>PPCL_NG!J77+PPCL_Spot!J77+GT_NG!J77+GT_Spot!J77+Bawana_NG!J77+Bawana_RLNG!J77+Bawana_Spot!J77</f>
        <v>62.14</v>
      </c>
      <c r="F77" s="194">
        <f>PPCL_NG!Q77+PPCL_Spot!Q77+GT_NG!Q77+GT_Spot!Q77+Bawana_NG!Q77+Bawana_RLNG!Q77+Bawana_Spot!Q77</f>
        <v>62.195358549688144</v>
      </c>
      <c r="G77" s="195">
        <f t="shared" si="7"/>
        <v>-5.535854968814391E-2</v>
      </c>
      <c r="H77" s="194">
        <f>PPCL_NG!K77+PPCL_Spot!K77+GT_NG!K77+GT_Spot!K77+Bawana_NG!K77+Bawana_RLNG!K77+Bawana_Spot!K77</f>
        <v>5.75</v>
      </c>
      <c r="I77" s="194">
        <f>PPCL_NG!R77+PPCL_Spot!R77+GT_NG!R77+GT_Spot!R77+Bawana_NG!R77+Bawana_RLNG!R77+Bawana_Spot!R77</f>
        <v>5.7502282380026211</v>
      </c>
      <c r="J77" s="195">
        <f t="shared" si="8"/>
        <v>-2.2823800262106175E-4</v>
      </c>
      <c r="K77" s="194">
        <f>PPCL_NG!L77+PPCL_Spot!L77+GT_NG!L77+GT_Spot!L77+Bawana_NG!L77+Bawana_RLNG!L77+Bawana_Spot!L77</f>
        <v>24.16</v>
      </c>
      <c r="L77" s="194">
        <f>PPCL_NG!S77+PPCL_Spot!S77+GT_NG!S77+GT_Spot!S77+Bawana_NG!S77+Bawana_RLNG!S77+Bawana_Spot!S77</f>
        <v>24.175607522078387</v>
      </c>
      <c r="M77" s="195">
        <f t="shared" si="9"/>
        <v>-1.5607522078386893E-2</v>
      </c>
      <c r="N77" s="194">
        <f>PPCL_NG!M77+PPCL_Spot!M77+GT_NG!M77+GT_Spot!M77+Bawana_NG!M77+Bawana_RLNG!M77+Bawana_Spot!M77</f>
        <v>75.600000000000009</v>
      </c>
      <c r="O77" s="194">
        <f>PPCL_NG!T77+PPCL_Spot!T77+GT_NG!T77+GT_Spot!T77+Bawana_NG!T77+Bawana_RLNG!T77+Bawana_Spot!T77</f>
        <v>75.671917722140307</v>
      </c>
      <c r="P77" s="195">
        <f t="shared" si="10"/>
        <v>-7.1917722140298679E-2</v>
      </c>
      <c r="Q77" s="195">
        <f t="shared" si="11"/>
        <v>-0.27000000000006441</v>
      </c>
    </row>
    <row r="78" spans="1:17">
      <c r="A78" s="34" t="s">
        <v>120</v>
      </c>
      <c r="B78" s="194">
        <f>PPCL_NG!I78+PPCL_Spot!I78+GT_NG!I78+GT_Spot!I78+Bawana_NG!I78+Bawana_RLNG!I78+Bawana_Spot!I78</f>
        <v>110.62</v>
      </c>
      <c r="C78" s="194">
        <f>PPCL_NG!P78+PPCL_Spot!P78+GT_NG!P78+GT_Spot!P78+Bawana_NG!P78+Bawana_RLNG!P78+Bawana_Spot!P78</f>
        <v>110.74688796809062</v>
      </c>
      <c r="D78" s="195">
        <f t="shared" si="6"/>
        <v>-0.12688796809061387</v>
      </c>
      <c r="E78" s="194">
        <f>PPCL_NG!J78+PPCL_Spot!J78+GT_NG!J78+GT_Spot!J78+Bawana_NG!J78+Bawana_RLNG!J78+Bawana_Spot!J78</f>
        <v>62.14</v>
      </c>
      <c r="F78" s="194">
        <f>PPCL_NG!Q78+PPCL_Spot!Q78+GT_NG!Q78+GT_Spot!Q78+Bawana_NG!Q78+Bawana_RLNG!Q78+Bawana_Spot!Q78</f>
        <v>62.195358549688144</v>
      </c>
      <c r="G78" s="195">
        <f t="shared" si="7"/>
        <v>-5.535854968814391E-2</v>
      </c>
      <c r="H78" s="194">
        <f>PPCL_NG!K78+PPCL_Spot!K78+GT_NG!K78+GT_Spot!K78+Bawana_NG!K78+Bawana_RLNG!K78+Bawana_Spot!K78</f>
        <v>5.75</v>
      </c>
      <c r="I78" s="194">
        <f>PPCL_NG!R78+PPCL_Spot!R78+GT_NG!R78+GT_Spot!R78+Bawana_NG!R78+Bawana_RLNG!R78+Bawana_Spot!R78</f>
        <v>5.7502282380026211</v>
      </c>
      <c r="J78" s="195">
        <f t="shared" si="8"/>
        <v>-2.2823800262106175E-4</v>
      </c>
      <c r="K78" s="194">
        <f>PPCL_NG!L78+PPCL_Spot!L78+GT_NG!L78+GT_Spot!L78+Bawana_NG!L78+Bawana_RLNG!L78+Bawana_Spot!L78</f>
        <v>24.16</v>
      </c>
      <c r="L78" s="194">
        <f>PPCL_NG!S78+PPCL_Spot!S78+GT_NG!S78+GT_Spot!S78+Bawana_NG!S78+Bawana_RLNG!S78+Bawana_Spot!S78</f>
        <v>24.175607522078387</v>
      </c>
      <c r="M78" s="195">
        <f t="shared" si="9"/>
        <v>-1.5607522078386893E-2</v>
      </c>
      <c r="N78" s="194">
        <f>PPCL_NG!M78+PPCL_Spot!M78+GT_NG!M78+GT_Spot!M78+Bawana_NG!M78+Bawana_RLNG!M78+Bawana_Spot!M78</f>
        <v>75.600000000000009</v>
      </c>
      <c r="O78" s="194">
        <f>PPCL_NG!T78+PPCL_Spot!T78+GT_NG!T78+GT_Spot!T78+Bawana_NG!T78+Bawana_RLNG!T78+Bawana_Spot!T78</f>
        <v>75.671917722140307</v>
      </c>
      <c r="P78" s="195">
        <f t="shared" si="10"/>
        <v>-7.1917722140298679E-2</v>
      </c>
      <c r="Q78" s="195">
        <f t="shared" si="11"/>
        <v>-0.27000000000006441</v>
      </c>
    </row>
    <row r="79" spans="1:17">
      <c r="A79" s="34" t="s">
        <v>121</v>
      </c>
      <c r="B79" s="194">
        <f>PPCL_NG!I79+PPCL_Spot!I79+GT_NG!I79+GT_Spot!I79+Bawana_NG!I79+Bawana_RLNG!I79+Bawana_Spot!I79</f>
        <v>112.07</v>
      </c>
      <c r="C79" s="194">
        <f>PPCL_NG!P79+PPCL_Spot!P79+GT_NG!P79+GT_Spot!P79+Bawana_NG!P79+Bawana_RLNG!P79+Bawana_Spot!P79</f>
        <v>112.19299164768414</v>
      </c>
      <c r="D79" s="195">
        <f t="shared" si="6"/>
        <v>-0.12299164768414528</v>
      </c>
      <c r="E79" s="194">
        <f>PPCL_NG!J79+PPCL_Spot!J79+GT_NG!J79+GT_Spot!J79+Bawana_NG!J79+Bawana_RLNG!J79+Bawana_Spot!J79</f>
        <v>62.980000000000004</v>
      </c>
      <c r="F79" s="194">
        <f>PPCL_NG!Q79+PPCL_Spot!Q79+GT_NG!Q79+GT_Spot!Q79+Bawana_NG!Q79+Bawana_RLNG!Q79+Bawana_Spot!Q79</f>
        <v>63.033105542900536</v>
      </c>
      <c r="G79" s="195">
        <f t="shared" si="7"/>
        <v>-5.3105542900532043E-2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</v>
      </c>
      <c r="J79" s="195">
        <f t="shared" si="8"/>
        <v>0</v>
      </c>
      <c r="K79" s="194">
        <f>PPCL_NG!L79+PPCL_Spot!L79+GT_NG!L79+GT_Spot!L79+Bawana_NG!L79+Bawana_RLNG!L79+Bawana_Spot!L79</f>
        <v>20.49</v>
      </c>
      <c r="L79" s="194">
        <f>PPCL_NG!S79+PPCL_Spot!S79+GT_NG!S79+GT_Spot!S79+Bawana_NG!S79+Bawana_RLNG!S79+Bawana_Spot!S79</f>
        <v>20.504707668944572</v>
      </c>
      <c r="M79" s="195">
        <f t="shared" si="9"/>
        <v>-1.4707668944573982E-2</v>
      </c>
      <c r="N79" s="194">
        <f>PPCL_NG!M79+PPCL_Spot!M79+GT_NG!M79+GT_Spot!M79+Bawana_NG!M79+Bawana_RLNG!M79+Bawana_Spot!M79</f>
        <v>57.01</v>
      </c>
      <c r="O79" s="194">
        <f>PPCL_NG!T79+PPCL_Spot!T79+GT_NG!T79+GT_Spot!T79+Bawana_NG!T79+Bawana_RLNG!T79+Bawana_Spot!T79</f>
        <v>57.079195140470766</v>
      </c>
      <c r="P79" s="195">
        <f t="shared" si="10"/>
        <v>-6.9195140470768024E-2</v>
      </c>
      <c r="Q79" s="195">
        <f t="shared" si="11"/>
        <v>-0.26000000000001933</v>
      </c>
    </row>
    <row r="80" spans="1:17">
      <c r="A80" s="34" t="s">
        <v>122</v>
      </c>
      <c r="B80" s="194">
        <f>PPCL_NG!I80+PPCL_Spot!I80+GT_NG!I80+GT_Spot!I80+Bawana_NG!I80+Bawana_RLNG!I80+Bawana_Spot!I80</f>
        <v>112.07</v>
      </c>
      <c r="C80" s="194">
        <f>PPCL_NG!P80+PPCL_Spot!P80+GT_NG!P80+GT_Spot!P80+Bawana_NG!P80+Bawana_RLNG!P80+Bawana_Spot!P80</f>
        <v>112.19299164768414</v>
      </c>
      <c r="D80" s="195">
        <f t="shared" si="6"/>
        <v>-0.12299164768414528</v>
      </c>
      <c r="E80" s="194">
        <f>PPCL_NG!J80+PPCL_Spot!J80+GT_NG!J80+GT_Spot!J80+Bawana_NG!J80+Bawana_RLNG!J80+Bawana_Spot!J80</f>
        <v>62.980000000000004</v>
      </c>
      <c r="F80" s="194">
        <f>PPCL_NG!Q80+PPCL_Spot!Q80+GT_NG!Q80+GT_Spot!Q80+Bawana_NG!Q80+Bawana_RLNG!Q80+Bawana_Spot!Q80</f>
        <v>63.033105542900536</v>
      </c>
      <c r="G80" s="195">
        <f t="shared" si="7"/>
        <v>-5.3105542900532043E-2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</v>
      </c>
      <c r="J80" s="195">
        <f t="shared" si="8"/>
        <v>0</v>
      </c>
      <c r="K80" s="194">
        <f>PPCL_NG!L80+PPCL_Spot!L80+GT_NG!L80+GT_Spot!L80+Bawana_NG!L80+Bawana_RLNG!L80+Bawana_Spot!L80</f>
        <v>20.49</v>
      </c>
      <c r="L80" s="194">
        <f>PPCL_NG!S80+PPCL_Spot!S80+GT_NG!S80+GT_Spot!S80+Bawana_NG!S80+Bawana_RLNG!S80+Bawana_Spot!S80</f>
        <v>20.504707668944572</v>
      </c>
      <c r="M80" s="195">
        <f t="shared" si="9"/>
        <v>-1.4707668944573982E-2</v>
      </c>
      <c r="N80" s="194">
        <f>PPCL_NG!M80+PPCL_Spot!M80+GT_NG!M80+GT_Spot!M80+Bawana_NG!M80+Bawana_RLNG!M80+Bawana_Spot!M80</f>
        <v>57.01</v>
      </c>
      <c r="O80" s="194">
        <f>PPCL_NG!T80+PPCL_Spot!T80+GT_NG!T80+GT_Spot!T80+Bawana_NG!T80+Bawana_RLNG!T80+Bawana_Spot!T80</f>
        <v>57.079195140470766</v>
      </c>
      <c r="P80" s="195">
        <f t="shared" si="10"/>
        <v>-6.9195140470768024E-2</v>
      </c>
      <c r="Q80" s="195">
        <f t="shared" si="11"/>
        <v>-0.26000000000001933</v>
      </c>
    </row>
    <row r="81" spans="1:17">
      <c r="A81" s="34" t="s">
        <v>123</v>
      </c>
      <c r="B81" s="194">
        <f>PPCL_NG!I81+PPCL_Spot!I81+GT_NG!I81+GT_Spot!I81+Bawana_NG!I81+Bawana_RLNG!I81+Bawana_Spot!I81</f>
        <v>112.07</v>
      </c>
      <c r="C81" s="194">
        <f>PPCL_NG!P81+PPCL_Spot!P81+GT_NG!P81+GT_Spot!P81+Bawana_NG!P81+Bawana_RLNG!P81+Bawana_Spot!P81</f>
        <v>112.19299164768414</v>
      </c>
      <c r="D81" s="195">
        <f t="shared" si="6"/>
        <v>-0.12299164768414528</v>
      </c>
      <c r="E81" s="194">
        <f>PPCL_NG!J81+PPCL_Spot!J81+GT_NG!J81+GT_Spot!J81+Bawana_NG!J81+Bawana_RLNG!J81+Bawana_Spot!J81</f>
        <v>50.38</v>
      </c>
      <c r="F81" s="194">
        <f>PPCL_NG!Q81+PPCL_Spot!Q81+GT_NG!Q81+GT_Spot!Q81+Bawana_NG!Q81+Bawana_RLNG!Q81+Bawana_Spot!Q81</f>
        <v>50.433105542900535</v>
      </c>
      <c r="G81" s="195">
        <f t="shared" si="7"/>
        <v>-5.3105542900532043E-2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20.49</v>
      </c>
      <c r="L81" s="194">
        <f>PPCL_NG!S81+PPCL_Spot!S81+GT_NG!S81+GT_Spot!S81+Bawana_NG!S81+Bawana_RLNG!S81+Bawana_Spot!S81</f>
        <v>20.504707668944572</v>
      </c>
      <c r="M81" s="195">
        <f t="shared" si="9"/>
        <v>-1.4707668944573982E-2</v>
      </c>
      <c r="N81" s="194">
        <f>PPCL_NG!M81+PPCL_Spot!M81+GT_NG!M81+GT_Spot!M81+Bawana_NG!M81+Bawana_RLNG!M81+Bawana_Spot!M81</f>
        <v>59.4</v>
      </c>
      <c r="O81" s="194">
        <f>PPCL_NG!T81+PPCL_Spot!T81+GT_NG!T81+GT_Spot!T81+Bawana_NG!T81+Bawana_RLNG!T81+Bawana_Spot!T81</f>
        <v>59.469195140470767</v>
      </c>
      <c r="P81" s="195">
        <f t="shared" si="10"/>
        <v>-6.9195140470768024E-2</v>
      </c>
      <c r="Q81" s="195">
        <f t="shared" si="11"/>
        <v>-0.26000000000001933</v>
      </c>
    </row>
    <row r="82" spans="1:17">
      <c r="A82" s="34" t="s">
        <v>124</v>
      </c>
      <c r="B82" s="194">
        <f>PPCL_NG!I82+PPCL_Spot!I82+GT_NG!I82+GT_Spot!I82+Bawana_NG!I82+Bawana_RLNG!I82+Bawana_Spot!I82</f>
        <v>112.07</v>
      </c>
      <c r="C82" s="194">
        <f>PPCL_NG!P82+PPCL_Spot!P82+GT_NG!P82+GT_Spot!P82+Bawana_NG!P82+Bawana_RLNG!P82+Bawana_Spot!P82</f>
        <v>112.1884930504755</v>
      </c>
      <c r="D82" s="195">
        <f t="shared" si="6"/>
        <v>-0.11849305047550729</v>
      </c>
      <c r="E82" s="194">
        <f>PPCL_NG!J82+PPCL_Spot!J82+GT_NG!J82+GT_Spot!J82+Bawana_NG!J82+Bawana_RLNG!J82+Bawana_Spot!J82</f>
        <v>50.81</v>
      </c>
      <c r="F82" s="194">
        <f>PPCL_NG!Q82+PPCL_Spot!Q82+GT_NG!Q82+GT_Spot!Q82+Bawana_NG!Q82+Bawana_RLNG!Q82+Bawana_Spot!Q82</f>
        <v>50.865252377468913</v>
      </c>
      <c r="G82" s="195">
        <f t="shared" si="7"/>
        <v>-5.5252377468910652E-2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20.49</v>
      </c>
      <c r="L82" s="194">
        <f>PPCL_NG!S82+PPCL_Spot!S82+GT_NG!S82+GT_Spot!S82+Bawana_NG!S82+Bawana_RLNG!S82+Bawana_Spot!S82</f>
        <v>20.504169714703732</v>
      </c>
      <c r="M82" s="195">
        <f t="shared" si="9"/>
        <v>-1.4169714703733405E-2</v>
      </c>
      <c r="N82" s="194">
        <f>PPCL_NG!M82+PPCL_Spot!M82+GT_NG!M82+GT_Spot!M82+Bawana_NG!M82+Bawana_RLNG!M82+Bawana_Spot!M82</f>
        <v>59.97</v>
      </c>
      <c r="O82" s="194">
        <f>PPCL_NG!T82+PPCL_Spot!T82+GT_NG!T82+GT_Spot!T82+Bawana_NG!T82+Bawana_RLNG!T82+Bawana_Spot!T82</f>
        <v>60.042084857351867</v>
      </c>
      <c r="P82" s="195">
        <f t="shared" si="10"/>
        <v>-7.2084857351867981E-2</v>
      </c>
      <c r="Q82" s="195">
        <f t="shared" si="11"/>
        <v>-0.26000000000001933</v>
      </c>
    </row>
    <row r="83" spans="1:17">
      <c r="A83" s="34" t="s">
        <v>125</v>
      </c>
      <c r="B83" s="194">
        <f>PPCL_NG!I83+PPCL_Spot!I83+GT_NG!I83+GT_Spot!I83+Bawana_NG!I83+Bawana_RLNG!I83+Bawana_Spot!I83</f>
        <v>112.07</v>
      </c>
      <c r="C83" s="194">
        <f>PPCL_NG!P83+PPCL_Spot!P83+GT_NG!P83+GT_Spot!P83+Bawana_NG!P83+Bawana_RLNG!P83+Bawana_Spot!P83</f>
        <v>112.1884930504755</v>
      </c>
      <c r="D83" s="195">
        <f t="shared" si="6"/>
        <v>-0.11849305047550729</v>
      </c>
      <c r="E83" s="194">
        <f>PPCL_NG!J83+PPCL_Spot!J83+GT_NG!J83+GT_Spot!J83+Bawana_NG!J83+Bawana_RLNG!J83+Bawana_Spot!J83</f>
        <v>50.81</v>
      </c>
      <c r="F83" s="194">
        <f>PPCL_NG!Q83+PPCL_Spot!Q83+GT_NG!Q83+GT_Spot!Q83+Bawana_NG!Q83+Bawana_RLNG!Q83+Bawana_Spot!Q83</f>
        <v>50.865252377468913</v>
      </c>
      <c r="G83" s="195">
        <f t="shared" si="7"/>
        <v>-5.5252377468910652E-2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</v>
      </c>
      <c r="J83" s="195">
        <f t="shared" si="8"/>
        <v>0</v>
      </c>
      <c r="K83" s="194">
        <f>PPCL_NG!L83+PPCL_Spot!L83+GT_NG!L83+GT_Spot!L83+Bawana_NG!L83+Bawana_RLNG!L83+Bawana_Spot!L83</f>
        <v>20.49</v>
      </c>
      <c r="L83" s="194">
        <f>PPCL_NG!S83+PPCL_Spot!S83+GT_NG!S83+GT_Spot!S83+Bawana_NG!S83+Bawana_RLNG!S83+Bawana_Spot!S83</f>
        <v>20.504169714703732</v>
      </c>
      <c r="M83" s="195">
        <f t="shared" si="9"/>
        <v>-1.4169714703733405E-2</v>
      </c>
      <c r="N83" s="194">
        <f>PPCL_NG!M83+PPCL_Spot!M83+GT_NG!M83+GT_Spot!M83+Bawana_NG!M83+Bawana_RLNG!M83+Bawana_Spot!M83</f>
        <v>59.97</v>
      </c>
      <c r="O83" s="194">
        <f>PPCL_NG!T83+PPCL_Spot!T83+GT_NG!T83+GT_Spot!T83+Bawana_NG!T83+Bawana_RLNG!T83+Bawana_Spot!T83</f>
        <v>60.042084857351867</v>
      </c>
      <c r="P83" s="195">
        <f t="shared" si="10"/>
        <v>-7.2084857351867981E-2</v>
      </c>
      <c r="Q83" s="195">
        <f t="shared" si="11"/>
        <v>-0.26000000000001933</v>
      </c>
    </row>
    <row r="84" spans="1:17">
      <c r="A84" s="34" t="s">
        <v>126</v>
      </c>
      <c r="B84" s="194">
        <f>PPCL_NG!I84+PPCL_Spot!I84+GT_NG!I84+GT_Spot!I84+Bawana_NG!I84+Bawana_RLNG!I84+Bawana_Spot!I84</f>
        <v>112.07</v>
      </c>
      <c r="C84" s="194">
        <f>PPCL_NG!P84+PPCL_Spot!P84+GT_NG!P84+GT_Spot!P84+Bawana_NG!P84+Bawana_RLNG!P84+Bawana_Spot!P84</f>
        <v>112.1884930504755</v>
      </c>
      <c r="D84" s="195">
        <f t="shared" si="6"/>
        <v>-0.11849305047550729</v>
      </c>
      <c r="E84" s="194">
        <f>PPCL_NG!J84+PPCL_Spot!J84+GT_NG!J84+GT_Spot!J84+Bawana_NG!J84+Bawana_RLNG!J84+Bawana_Spot!J84</f>
        <v>50.81</v>
      </c>
      <c r="F84" s="194">
        <f>PPCL_NG!Q84+PPCL_Spot!Q84+GT_NG!Q84+GT_Spot!Q84+Bawana_NG!Q84+Bawana_RLNG!Q84+Bawana_Spot!Q84</f>
        <v>50.865252377468913</v>
      </c>
      <c r="G84" s="195">
        <f t="shared" si="7"/>
        <v>-5.5252377468910652E-2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</v>
      </c>
      <c r="J84" s="195">
        <f t="shared" si="8"/>
        <v>0</v>
      </c>
      <c r="K84" s="194">
        <f>PPCL_NG!L84+PPCL_Spot!L84+GT_NG!L84+GT_Spot!L84+Bawana_NG!L84+Bawana_RLNG!L84+Bawana_Spot!L84</f>
        <v>20.49</v>
      </c>
      <c r="L84" s="194">
        <f>PPCL_NG!S84+PPCL_Spot!S84+GT_NG!S84+GT_Spot!S84+Bawana_NG!S84+Bawana_RLNG!S84+Bawana_Spot!S84</f>
        <v>20.504169714703732</v>
      </c>
      <c r="M84" s="195">
        <f t="shared" si="9"/>
        <v>-1.4169714703733405E-2</v>
      </c>
      <c r="N84" s="194">
        <f>PPCL_NG!M84+PPCL_Spot!M84+GT_NG!M84+GT_Spot!M84+Bawana_NG!M84+Bawana_RLNG!M84+Bawana_Spot!M84</f>
        <v>59.97</v>
      </c>
      <c r="O84" s="194">
        <f>PPCL_NG!T84+PPCL_Spot!T84+GT_NG!T84+GT_Spot!T84+Bawana_NG!T84+Bawana_RLNG!T84+Bawana_Spot!T84</f>
        <v>60.042084857351867</v>
      </c>
      <c r="P84" s="195">
        <f t="shared" si="10"/>
        <v>-7.2084857351867981E-2</v>
      </c>
      <c r="Q84" s="195">
        <f t="shared" si="11"/>
        <v>-0.26000000000001933</v>
      </c>
    </row>
    <row r="85" spans="1:17">
      <c r="A85" s="34" t="s">
        <v>127</v>
      </c>
      <c r="B85" s="194">
        <f>PPCL_NG!I85+PPCL_Spot!I85+GT_NG!I85+GT_Spot!I85+Bawana_NG!I85+Bawana_RLNG!I85+Bawana_Spot!I85</f>
        <v>112.07</v>
      </c>
      <c r="C85" s="194">
        <f>PPCL_NG!P85+PPCL_Spot!P85+GT_NG!P85+GT_Spot!P85+Bawana_NG!P85+Bawana_RLNG!P85+Bawana_Spot!P85</f>
        <v>112.1884930504755</v>
      </c>
      <c r="D85" s="195">
        <f t="shared" si="6"/>
        <v>-0.11849305047550729</v>
      </c>
      <c r="E85" s="194">
        <f>PPCL_NG!J85+PPCL_Spot!J85+GT_NG!J85+GT_Spot!J85+Bawana_NG!J85+Bawana_RLNG!J85+Bawana_Spot!J85</f>
        <v>50.81</v>
      </c>
      <c r="F85" s="194">
        <f>PPCL_NG!Q85+PPCL_Spot!Q85+GT_NG!Q85+GT_Spot!Q85+Bawana_NG!Q85+Bawana_RLNG!Q85+Bawana_Spot!Q85</f>
        <v>50.865252377468913</v>
      </c>
      <c r="G85" s="195">
        <f t="shared" si="7"/>
        <v>-5.5252377468910652E-2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</v>
      </c>
      <c r="J85" s="195">
        <f t="shared" si="8"/>
        <v>0</v>
      </c>
      <c r="K85" s="194">
        <f>PPCL_NG!L85+PPCL_Spot!L85+GT_NG!L85+GT_Spot!L85+Bawana_NG!L85+Bawana_RLNG!L85+Bawana_Spot!L85</f>
        <v>20.49</v>
      </c>
      <c r="L85" s="194">
        <f>PPCL_NG!S85+PPCL_Spot!S85+GT_NG!S85+GT_Spot!S85+Bawana_NG!S85+Bawana_RLNG!S85+Bawana_Spot!S85</f>
        <v>20.504169714703732</v>
      </c>
      <c r="M85" s="195">
        <f t="shared" si="9"/>
        <v>-1.4169714703733405E-2</v>
      </c>
      <c r="N85" s="194">
        <f>PPCL_NG!M85+PPCL_Spot!M85+GT_NG!M85+GT_Spot!M85+Bawana_NG!M85+Bawana_RLNG!M85+Bawana_Spot!M85</f>
        <v>59.97</v>
      </c>
      <c r="O85" s="194">
        <f>PPCL_NG!T85+PPCL_Spot!T85+GT_NG!T85+GT_Spot!T85+Bawana_NG!T85+Bawana_RLNG!T85+Bawana_Spot!T85</f>
        <v>60.042084857351867</v>
      </c>
      <c r="P85" s="195">
        <f t="shared" si="10"/>
        <v>-7.2084857351867981E-2</v>
      </c>
      <c r="Q85" s="195">
        <f t="shared" si="11"/>
        <v>-0.26000000000001933</v>
      </c>
    </row>
    <row r="86" spans="1:17">
      <c r="A86" s="34" t="s">
        <v>128</v>
      </c>
      <c r="B86" s="194">
        <f>PPCL_NG!I86+PPCL_Spot!I86+GT_NG!I86+GT_Spot!I86+Bawana_NG!I86+Bawana_RLNG!I86+Bawana_Spot!I86</f>
        <v>112.07</v>
      </c>
      <c r="C86" s="194">
        <f>PPCL_NG!P86+PPCL_Spot!P86+GT_NG!P86+GT_Spot!P86+Bawana_NG!P86+Bawana_RLNG!P86+Bawana_Spot!P86</f>
        <v>112.1884930504755</v>
      </c>
      <c r="D86" s="195">
        <f t="shared" si="6"/>
        <v>-0.11849305047550729</v>
      </c>
      <c r="E86" s="194">
        <f>PPCL_NG!J86+PPCL_Spot!J86+GT_NG!J86+GT_Spot!J86+Bawana_NG!J86+Bawana_RLNG!J86+Bawana_Spot!J86</f>
        <v>50.81</v>
      </c>
      <c r="F86" s="194">
        <f>PPCL_NG!Q86+PPCL_Spot!Q86+GT_NG!Q86+GT_Spot!Q86+Bawana_NG!Q86+Bawana_RLNG!Q86+Bawana_Spot!Q86</f>
        <v>50.865252377468913</v>
      </c>
      <c r="G86" s="195">
        <f t="shared" si="7"/>
        <v>-5.5252377468910652E-2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</v>
      </c>
      <c r="J86" s="195">
        <f t="shared" si="8"/>
        <v>0</v>
      </c>
      <c r="K86" s="194">
        <f>PPCL_NG!L86+PPCL_Spot!L86+GT_NG!L86+GT_Spot!L86+Bawana_NG!L86+Bawana_RLNG!L86+Bawana_Spot!L86</f>
        <v>20.49</v>
      </c>
      <c r="L86" s="194">
        <f>PPCL_NG!S86+PPCL_Spot!S86+GT_NG!S86+GT_Spot!S86+Bawana_NG!S86+Bawana_RLNG!S86+Bawana_Spot!S86</f>
        <v>20.504169714703732</v>
      </c>
      <c r="M86" s="195">
        <f t="shared" si="9"/>
        <v>-1.4169714703733405E-2</v>
      </c>
      <c r="N86" s="194">
        <f>PPCL_NG!M86+PPCL_Spot!M86+GT_NG!M86+GT_Spot!M86+Bawana_NG!M86+Bawana_RLNG!M86+Bawana_Spot!M86</f>
        <v>59.97</v>
      </c>
      <c r="O86" s="194">
        <f>PPCL_NG!T86+PPCL_Spot!T86+GT_NG!T86+GT_Spot!T86+Bawana_NG!T86+Bawana_RLNG!T86+Bawana_Spot!T86</f>
        <v>60.042084857351867</v>
      </c>
      <c r="P86" s="195">
        <f t="shared" si="10"/>
        <v>-7.2084857351867981E-2</v>
      </c>
      <c r="Q86" s="195">
        <f t="shared" si="11"/>
        <v>-0.26000000000001933</v>
      </c>
    </row>
    <row r="87" spans="1:17">
      <c r="A87" s="34" t="s">
        <v>129</v>
      </c>
      <c r="B87" s="194">
        <f>PPCL_NG!I87+PPCL_Spot!I87+GT_NG!I87+GT_Spot!I87+Bawana_NG!I87+Bawana_RLNG!I87+Bawana_Spot!I87</f>
        <v>112.07</v>
      </c>
      <c r="C87" s="194">
        <f>PPCL_NG!P87+PPCL_Spot!P87+GT_NG!P87+GT_Spot!P87+Bawana_NG!P87+Bawana_RLNG!P87+Bawana_Spot!P87</f>
        <v>112.1884930504755</v>
      </c>
      <c r="D87" s="195">
        <f t="shared" si="6"/>
        <v>-0.11849305047550729</v>
      </c>
      <c r="E87" s="194">
        <f>PPCL_NG!J87+PPCL_Spot!J87+GT_NG!J87+GT_Spot!J87+Bawana_NG!J87+Bawana_RLNG!J87+Bawana_Spot!J87</f>
        <v>50.81</v>
      </c>
      <c r="F87" s="194">
        <f>PPCL_NG!Q87+PPCL_Spot!Q87+GT_NG!Q87+GT_Spot!Q87+Bawana_NG!Q87+Bawana_RLNG!Q87+Bawana_Spot!Q87</f>
        <v>50.865252377468913</v>
      </c>
      <c r="G87" s="195">
        <f t="shared" si="7"/>
        <v>-5.5252377468910652E-2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</v>
      </c>
      <c r="J87" s="195">
        <f t="shared" si="8"/>
        <v>0</v>
      </c>
      <c r="K87" s="194">
        <f>PPCL_NG!L87+PPCL_Spot!L87+GT_NG!L87+GT_Spot!L87+Bawana_NG!L87+Bawana_RLNG!L87+Bawana_Spot!L87</f>
        <v>20.49</v>
      </c>
      <c r="L87" s="194">
        <f>PPCL_NG!S87+PPCL_Spot!S87+GT_NG!S87+GT_Spot!S87+Bawana_NG!S87+Bawana_RLNG!S87+Bawana_Spot!S87</f>
        <v>20.504169714703732</v>
      </c>
      <c r="M87" s="195">
        <f t="shared" si="9"/>
        <v>-1.4169714703733405E-2</v>
      </c>
      <c r="N87" s="194">
        <f>PPCL_NG!M87+PPCL_Spot!M87+GT_NG!M87+GT_Spot!M87+Bawana_NG!M87+Bawana_RLNG!M87+Bawana_Spot!M87</f>
        <v>59.97</v>
      </c>
      <c r="O87" s="194">
        <f>PPCL_NG!T87+PPCL_Spot!T87+GT_NG!T87+GT_Spot!T87+Bawana_NG!T87+Bawana_RLNG!T87+Bawana_Spot!T87</f>
        <v>60.042084857351867</v>
      </c>
      <c r="P87" s="195">
        <f t="shared" si="10"/>
        <v>-7.2084857351867981E-2</v>
      </c>
      <c r="Q87" s="195">
        <f t="shared" si="11"/>
        <v>-0.26000000000001933</v>
      </c>
    </row>
    <row r="88" spans="1:17">
      <c r="A88" s="34" t="s">
        <v>130</v>
      </c>
      <c r="B88" s="194">
        <f>PPCL_NG!I88+PPCL_Spot!I88+GT_NG!I88+GT_Spot!I88+Bawana_NG!I88+Bawana_RLNG!I88+Bawana_Spot!I88</f>
        <v>112.07</v>
      </c>
      <c r="C88" s="194">
        <f>PPCL_NG!P88+PPCL_Spot!P88+GT_NG!P88+GT_Spot!P88+Bawana_NG!P88+Bawana_RLNG!P88+Bawana_Spot!P88</f>
        <v>112.1884930504755</v>
      </c>
      <c r="D88" s="195">
        <f t="shared" si="6"/>
        <v>-0.11849305047550729</v>
      </c>
      <c r="E88" s="194">
        <f>PPCL_NG!J88+PPCL_Spot!J88+GT_NG!J88+GT_Spot!J88+Bawana_NG!J88+Bawana_RLNG!J88+Bawana_Spot!J88</f>
        <v>50.81</v>
      </c>
      <c r="F88" s="194">
        <f>PPCL_NG!Q88+PPCL_Spot!Q88+GT_NG!Q88+GT_Spot!Q88+Bawana_NG!Q88+Bawana_RLNG!Q88+Bawana_Spot!Q88</f>
        <v>50.865252377468913</v>
      </c>
      <c r="G88" s="195">
        <f t="shared" si="7"/>
        <v>-5.5252377468910652E-2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</v>
      </c>
      <c r="J88" s="195">
        <f t="shared" si="8"/>
        <v>0</v>
      </c>
      <c r="K88" s="194">
        <f>PPCL_NG!L88+PPCL_Spot!L88+GT_NG!L88+GT_Spot!L88+Bawana_NG!L88+Bawana_RLNG!L88+Bawana_Spot!L88</f>
        <v>20.49</v>
      </c>
      <c r="L88" s="194">
        <f>PPCL_NG!S88+PPCL_Spot!S88+GT_NG!S88+GT_Spot!S88+Bawana_NG!S88+Bawana_RLNG!S88+Bawana_Spot!S88</f>
        <v>20.504169714703732</v>
      </c>
      <c r="M88" s="195">
        <f t="shared" si="9"/>
        <v>-1.4169714703733405E-2</v>
      </c>
      <c r="N88" s="194">
        <f>PPCL_NG!M88+PPCL_Spot!M88+GT_NG!M88+GT_Spot!M88+Bawana_NG!M88+Bawana_RLNG!M88+Bawana_Spot!M88</f>
        <v>59.97</v>
      </c>
      <c r="O88" s="194">
        <f>PPCL_NG!T88+PPCL_Spot!T88+GT_NG!T88+GT_Spot!T88+Bawana_NG!T88+Bawana_RLNG!T88+Bawana_Spot!T88</f>
        <v>60.042084857351867</v>
      </c>
      <c r="P88" s="195">
        <f t="shared" si="10"/>
        <v>-7.2084857351867981E-2</v>
      </c>
      <c r="Q88" s="195">
        <f t="shared" si="11"/>
        <v>-0.26000000000001933</v>
      </c>
    </row>
    <row r="89" spans="1:17">
      <c r="A89" s="34" t="s">
        <v>131</v>
      </c>
      <c r="B89" s="194">
        <f>PPCL_NG!I89+PPCL_Spot!I89+GT_NG!I89+GT_Spot!I89+Bawana_NG!I89+Bawana_RLNG!I89+Bawana_Spot!I89</f>
        <v>112.07</v>
      </c>
      <c r="C89" s="194">
        <f>PPCL_NG!P89+PPCL_Spot!P89+GT_NG!P89+GT_Spot!P89+Bawana_NG!P89+Bawana_RLNG!P89+Bawana_Spot!P89</f>
        <v>112.1884930504755</v>
      </c>
      <c r="D89" s="195">
        <f t="shared" si="6"/>
        <v>-0.11849305047550729</v>
      </c>
      <c r="E89" s="194">
        <f>PPCL_NG!J89+PPCL_Spot!J89+GT_NG!J89+GT_Spot!J89+Bawana_NG!J89+Bawana_RLNG!J89+Bawana_Spot!J89</f>
        <v>50.81</v>
      </c>
      <c r="F89" s="194">
        <f>PPCL_NG!Q89+PPCL_Spot!Q89+GT_NG!Q89+GT_Spot!Q89+Bawana_NG!Q89+Bawana_RLNG!Q89+Bawana_Spot!Q89</f>
        <v>50.865252377468913</v>
      </c>
      <c r="G89" s="195">
        <f t="shared" si="7"/>
        <v>-5.5252377468910652E-2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</v>
      </c>
      <c r="J89" s="195">
        <f t="shared" si="8"/>
        <v>0</v>
      </c>
      <c r="K89" s="194">
        <f>PPCL_NG!L89+PPCL_Spot!L89+GT_NG!L89+GT_Spot!L89+Bawana_NG!L89+Bawana_RLNG!L89+Bawana_Spot!L89</f>
        <v>20.49</v>
      </c>
      <c r="L89" s="194">
        <f>PPCL_NG!S89+PPCL_Spot!S89+GT_NG!S89+GT_Spot!S89+Bawana_NG!S89+Bawana_RLNG!S89+Bawana_Spot!S89</f>
        <v>20.504169714703732</v>
      </c>
      <c r="M89" s="195">
        <f t="shared" si="9"/>
        <v>-1.4169714703733405E-2</v>
      </c>
      <c r="N89" s="194">
        <f>PPCL_NG!M89+PPCL_Spot!M89+GT_NG!M89+GT_Spot!M89+Bawana_NG!M89+Bawana_RLNG!M89+Bawana_Spot!M89</f>
        <v>59.97</v>
      </c>
      <c r="O89" s="194">
        <f>PPCL_NG!T89+PPCL_Spot!T89+GT_NG!T89+GT_Spot!T89+Bawana_NG!T89+Bawana_RLNG!T89+Bawana_Spot!T89</f>
        <v>60.042084857351867</v>
      </c>
      <c r="P89" s="195">
        <f t="shared" si="10"/>
        <v>-7.2084857351867981E-2</v>
      </c>
      <c r="Q89" s="195">
        <f t="shared" si="11"/>
        <v>-0.26000000000001933</v>
      </c>
    </row>
    <row r="90" spans="1:17">
      <c r="A90" s="34" t="s">
        <v>132</v>
      </c>
      <c r="B90" s="194">
        <f>PPCL_NG!I90+PPCL_Spot!I90+GT_NG!I90+GT_Spot!I90+Bawana_NG!I90+Bawana_RLNG!I90+Bawana_Spot!I90</f>
        <v>112.07</v>
      </c>
      <c r="C90" s="194">
        <f>PPCL_NG!P90+PPCL_Spot!P90+GT_NG!P90+GT_Spot!P90+Bawana_NG!P90+Bawana_RLNG!P90+Bawana_Spot!P90</f>
        <v>112.1884930504755</v>
      </c>
      <c r="D90" s="195">
        <f t="shared" si="6"/>
        <v>-0.11849305047550729</v>
      </c>
      <c r="E90" s="194">
        <f>PPCL_NG!J90+PPCL_Spot!J90+GT_NG!J90+GT_Spot!J90+Bawana_NG!J90+Bawana_RLNG!J90+Bawana_Spot!J90</f>
        <v>50.81</v>
      </c>
      <c r="F90" s="194">
        <f>PPCL_NG!Q90+PPCL_Spot!Q90+GT_NG!Q90+GT_Spot!Q90+Bawana_NG!Q90+Bawana_RLNG!Q90+Bawana_Spot!Q90</f>
        <v>50.865252377468913</v>
      </c>
      <c r="G90" s="195">
        <f t="shared" si="7"/>
        <v>-5.5252377468910652E-2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20.49</v>
      </c>
      <c r="L90" s="194">
        <f>PPCL_NG!S90+PPCL_Spot!S90+GT_NG!S90+GT_Spot!S90+Bawana_NG!S90+Bawana_RLNG!S90+Bawana_Spot!S90</f>
        <v>20.504169714703732</v>
      </c>
      <c r="M90" s="195">
        <f t="shared" si="9"/>
        <v>-1.4169714703733405E-2</v>
      </c>
      <c r="N90" s="194">
        <f>PPCL_NG!M90+PPCL_Spot!M90+GT_NG!M90+GT_Spot!M90+Bawana_NG!M90+Bawana_RLNG!M90+Bawana_Spot!M90</f>
        <v>59.97</v>
      </c>
      <c r="O90" s="194">
        <f>PPCL_NG!T90+PPCL_Spot!T90+GT_NG!T90+GT_Spot!T90+Bawana_NG!T90+Bawana_RLNG!T90+Bawana_Spot!T90</f>
        <v>60.042084857351867</v>
      </c>
      <c r="P90" s="195">
        <f t="shared" si="10"/>
        <v>-7.2084857351867981E-2</v>
      </c>
      <c r="Q90" s="195">
        <f t="shared" si="11"/>
        <v>-0.26000000000001933</v>
      </c>
    </row>
    <row r="91" spans="1:17">
      <c r="A91" s="34" t="s">
        <v>133</v>
      </c>
      <c r="B91" s="194">
        <f>PPCL_NG!I91+PPCL_Spot!I91+GT_NG!I91+GT_Spot!I91+Bawana_NG!I91+Bawana_RLNG!I91+Bawana_Spot!I91</f>
        <v>112.07</v>
      </c>
      <c r="C91" s="194">
        <f>PPCL_NG!P91+PPCL_Spot!P91+GT_NG!P91+GT_Spot!P91+Bawana_NG!P91+Bawana_RLNG!P91+Bawana_Spot!P91</f>
        <v>112.1884930504755</v>
      </c>
      <c r="D91" s="195">
        <f t="shared" si="6"/>
        <v>-0.11849305047550729</v>
      </c>
      <c r="E91" s="194">
        <f>PPCL_NG!J91+PPCL_Spot!J91+GT_NG!J91+GT_Spot!J91+Bawana_NG!J91+Bawana_RLNG!J91+Bawana_Spot!J91</f>
        <v>50.81</v>
      </c>
      <c r="F91" s="194">
        <f>PPCL_NG!Q91+PPCL_Spot!Q91+GT_NG!Q91+GT_Spot!Q91+Bawana_NG!Q91+Bawana_RLNG!Q91+Bawana_Spot!Q91</f>
        <v>50.865252377468913</v>
      </c>
      <c r="G91" s="195">
        <f t="shared" si="7"/>
        <v>-5.5252377468910652E-2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20.49</v>
      </c>
      <c r="L91" s="194">
        <f>PPCL_NG!S91+PPCL_Spot!S91+GT_NG!S91+GT_Spot!S91+Bawana_NG!S91+Bawana_RLNG!S91+Bawana_Spot!S91</f>
        <v>20.504169714703732</v>
      </c>
      <c r="M91" s="195">
        <f t="shared" si="9"/>
        <v>-1.4169714703733405E-2</v>
      </c>
      <c r="N91" s="194">
        <f>PPCL_NG!M91+PPCL_Spot!M91+GT_NG!M91+GT_Spot!M91+Bawana_NG!M91+Bawana_RLNG!M91+Bawana_Spot!M91</f>
        <v>59.97</v>
      </c>
      <c r="O91" s="194">
        <f>PPCL_NG!T91+PPCL_Spot!T91+GT_NG!T91+GT_Spot!T91+Bawana_NG!T91+Bawana_RLNG!T91+Bawana_Spot!T91</f>
        <v>60.042084857351867</v>
      </c>
      <c r="P91" s="195">
        <f t="shared" si="10"/>
        <v>-7.2084857351867981E-2</v>
      </c>
      <c r="Q91" s="195">
        <f t="shared" si="11"/>
        <v>-0.26000000000001933</v>
      </c>
    </row>
    <row r="92" spans="1:17">
      <c r="A92" s="34" t="s">
        <v>134</v>
      </c>
      <c r="B92" s="194">
        <f>PPCL_NG!I92+PPCL_Spot!I92+GT_NG!I92+GT_Spot!I92+Bawana_NG!I92+Bawana_RLNG!I92+Bawana_Spot!I92</f>
        <v>112.07</v>
      </c>
      <c r="C92" s="194">
        <f>PPCL_NG!P92+PPCL_Spot!P92+GT_NG!P92+GT_Spot!P92+Bawana_NG!P92+Bawana_RLNG!P92+Bawana_Spot!P92</f>
        <v>112.1843119266055</v>
      </c>
      <c r="D92" s="195">
        <f t="shared" si="6"/>
        <v>-0.11431192660550948</v>
      </c>
      <c r="E92" s="194">
        <f>PPCL_NG!J92+PPCL_Spot!J92+GT_NG!J92+GT_Spot!J92+Bawana_NG!J92+Bawana_RLNG!J92+Bawana_Spot!J92</f>
        <v>51.24</v>
      </c>
      <c r="F92" s="194">
        <f>PPCL_NG!Q92+PPCL_Spot!Q92+GT_NG!Q92+GT_Spot!Q92+Bawana_NG!Q92+Bawana_RLNG!Q92+Bawana_Spot!Q92</f>
        <v>51.29724770642202</v>
      </c>
      <c r="G92" s="195">
        <f t="shared" si="7"/>
        <v>-5.7247706422018041E-2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20.49</v>
      </c>
      <c r="L92" s="194">
        <f>PPCL_NG!S92+PPCL_Spot!S92+GT_NG!S92+GT_Spot!S92+Bawana_NG!S92+Bawana_RLNG!S92+Bawana_Spot!S92</f>
        <v>20.503669724770642</v>
      </c>
      <c r="M92" s="195">
        <f t="shared" si="9"/>
        <v>-1.3669724770643654E-2</v>
      </c>
      <c r="N92" s="194">
        <f>PPCL_NG!M92+PPCL_Spot!M92+GT_NG!M92+GT_Spot!M92+Bawana_NG!M92+Bawana_RLNG!M92+Bawana_Spot!M92</f>
        <v>60.54</v>
      </c>
      <c r="O92" s="194">
        <f>PPCL_NG!T92+PPCL_Spot!T92+GT_NG!T92+GT_Spot!T92+Bawana_NG!T92+Bawana_RLNG!T92+Bawana_Spot!T92</f>
        <v>60.614770642201833</v>
      </c>
      <c r="P92" s="195">
        <f t="shared" si="10"/>
        <v>-7.4770642201833937E-2</v>
      </c>
      <c r="Q92" s="195">
        <f t="shared" si="11"/>
        <v>-0.26000000000000512</v>
      </c>
    </row>
    <row r="93" spans="1:17">
      <c r="A93" s="34" t="s">
        <v>135</v>
      </c>
      <c r="B93" s="194">
        <f>PPCL_NG!I93+PPCL_Spot!I93+GT_NG!I93+GT_Spot!I93+Bawana_NG!I93+Bawana_RLNG!I93+Bawana_Spot!I93</f>
        <v>112.07</v>
      </c>
      <c r="C93" s="194">
        <f>PPCL_NG!P93+PPCL_Spot!P93+GT_NG!P93+GT_Spot!P93+Bawana_NG!P93+Bawana_RLNG!P93+Bawana_Spot!P93</f>
        <v>112.1843119266055</v>
      </c>
      <c r="D93" s="195">
        <f t="shared" si="6"/>
        <v>-0.11431192660550948</v>
      </c>
      <c r="E93" s="194">
        <f>PPCL_NG!J93+PPCL_Spot!J93+GT_NG!J93+GT_Spot!J93+Bawana_NG!J93+Bawana_RLNG!J93+Bawana_Spot!J93</f>
        <v>51.24</v>
      </c>
      <c r="F93" s="194">
        <f>PPCL_NG!Q93+PPCL_Spot!Q93+GT_NG!Q93+GT_Spot!Q93+Bawana_NG!Q93+Bawana_RLNG!Q93+Bawana_Spot!Q93</f>
        <v>51.29724770642202</v>
      </c>
      <c r="G93" s="195">
        <f t="shared" si="7"/>
        <v>-5.7247706422018041E-2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20.49</v>
      </c>
      <c r="L93" s="194">
        <f>PPCL_NG!S93+PPCL_Spot!S93+GT_NG!S93+GT_Spot!S93+Bawana_NG!S93+Bawana_RLNG!S93+Bawana_Spot!S93</f>
        <v>20.503669724770642</v>
      </c>
      <c r="M93" s="195">
        <f t="shared" si="9"/>
        <v>-1.3669724770643654E-2</v>
      </c>
      <c r="N93" s="194">
        <f>PPCL_NG!M93+PPCL_Spot!M93+GT_NG!M93+GT_Spot!M93+Bawana_NG!M93+Bawana_RLNG!M93+Bawana_Spot!M93</f>
        <v>60.54</v>
      </c>
      <c r="O93" s="194">
        <f>PPCL_NG!T93+PPCL_Spot!T93+GT_NG!T93+GT_Spot!T93+Bawana_NG!T93+Bawana_RLNG!T93+Bawana_Spot!T93</f>
        <v>60.614770642201833</v>
      </c>
      <c r="P93" s="195">
        <f t="shared" si="10"/>
        <v>-7.4770642201833937E-2</v>
      </c>
      <c r="Q93" s="195">
        <f t="shared" si="11"/>
        <v>-0.26000000000000512</v>
      </c>
    </row>
    <row r="94" spans="1:17">
      <c r="A94" s="34" t="s">
        <v>136</v>
      </c>
      <c r="B94" s="194">
        <f>PPCL_NG!I94+PPCL_Spot!I94+GT_NG!I94+GT_Spot!I94+Bawana_NG!I94+Bawana_RLNG!I94+Bawana_Spot!I94</f>
        <v>112.07</v>
      </c>
      <c r="C94" s="194">
        <f>PPCL_NG!P94+PPCL_Spot!P94+GT_NG!P94+GT_Spot!P94+Bawana_NG!P94+Bawana_RLNG!P94+Bawana_Spot!P94</f>
        <v>112.1843119266055</v>
      </c>
      <c r="D94" s="195">
        <f t="shared" si="6"/>
        <v>-0.11431192660550948</v>
      </c>
      <c r="E94" s="194">
        <f>PPCL_NG!J94+PPCL_Spot!J94+GT_NG!J94+GT_Spot!J94+Bawana_NG!J94+Bawana_RLNG!J94+Bawana_Spot!J94</f>
        <v>51.24</v>
      </c>
      <c r="F94" s="194">
        <f>PPCL_NG!Q94+PPCL_Spot!Q94+GT_NG!Q94+GT_Spot!Q94+Bawana_NG!Q94+Bawana_RLNG!Q94+Bawana_Spot!Q94</f>
        <v>51.29724770642202</v>
      </c>
      <c r="G94" s="195">
        <f t="shared" si="7"/>
        <v>-5.7247706422018041E-2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20.49</v>
      </c>
      <c r="L94" s="194">
        <f>PPCL_NG!S94+PPCL_Spot!S94+GT_NG!S94+GT_Spot!S94+Bawana_NG!S94+Bawana_RLNG!S94+Bawana_Spot!S94</f>
        <v>20.503669724770642</v>
      </c>
      <c r="M94" s="195">
        <f t="shared" si="9"/>
        <v>-1.3669724770643654E-2</v>
      </c>
      <c r="N94" s="194">
        <f>PPCL_NG!M94+PPCL_Spot!M94+GT_NG!M94+GT_Spot!M94+Bawana_NG!M94+Bawana_RLNG!M94+Bawana_Spot!M94</f>
        <v>60.54</v>
      </c>
      <c r="O94" s="194">
        <f>PPCL_NG!T94+PPCL_Spot!T94+GT_NG!T94+GT_Spot!T94+Bawana_NG!T94+Bawana_RLNG!T94+Bawana_Spot!T94</f>
        <v>60.614770642201833</v>
      </c>
      <c r="P94" s="195">
        <f t="shared" si="10"/>
        <v>-7.4770642201833937E-2</v>
      </c>
      <c r="Q94" s="195">
        <f t="shared" si="11"/>
        <v>-0.26000000000000512</v>
      </c>
    </row>
    <row r="95" spans="1:17">
      <c r="A95" s="34" t="s">
        <v>137</v>
      </c>
      <c r="B95" s="194">
        <f>PPCL_NG!I95+PPCL_Spot!I95+GT_NG!I95+GT_Spot!I95+Bawana_NG!I95+Bawana_RLNG!I95+Bawana_Spot!I95</f>
        <v>112.07</v>
      </c>
      <c r="C95" s="194">
        <f>PPCL_NG!P95+PPCL_Spot!P95+GT_NG!P95+GT_Spot!P95+Bawana_NG!P95+Bawana_RLNG!P95+Bawana_Spot!P95</f>
        <v>112.1843119266055</v>
      </c>
      <c r="D95" s="195">
        <f t="shared" si="6"/>
        <v>-0.11431192660550948</v>
      </c>
      <c r="E95" s="194">
        <f>PPCL_NG!J95+PPCL_Spot!J95+GT_NG!J95+GT_Spot!J95+Bawana_NG!J95+Bawana_RLNG!J95+Bawana_Spot!J95</f>
        <v>51.24</v>
      </c>
      <c r="F95" s="194">
        <f>PPCL_NG!Q95+PPCL_Spot!Q95+GT_NG!Q95+GT_Spot!Q95+Bawana_NG!Q95+Bawana_RLNG!Q95+Bawana_Spot!Q95</f>
        <v>51.29724770642202</v>
      </c>
      <c r="G95" s="195">
        <f t="shared" si="7"/>
        <v>-5.7247706422018041E-2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20.49</v>
      </c>
      <c r="L95" s="194">
        <f>PPCL_NG!S95+PPCL_Spot!S95+GT_NG!S95+GT_Spot!S95+Bawana_NG!S95+Bawana_RLNG!S95+Bawana_Spot!S95</f>
        <v>20.503669724770642</v>
      </c>
      <c r="M95" s="195">
        <f t="shared" si="9"/>
        <v>-1.3669724770643654E-2</v>
      </c>
      <c r="N95" s="194">
        <f>PPCL_NG!M95+PPCL_Spot!M95+GT_NG!M95+GT_Spot!M95+Bawana_NG!M95+Bawana_RLNG!M95+Bawana_Spot!M95</f>
        <v>60.54</v>
      </c>
      <c r="O95" s="194">
        <f>PPCL_NG!T95+PPCL_Spot!T95+GT_NG!T95+GT_Spot!T95+Bawana_NG!T95+Bawana_RLNG!T95+Bawana_Spot!T95</f>
        <v>60.614770642201833</v>
      </c>
      <c r="P95" s="195">
        <f t="shared" si="10"/>
        <v>-7.4770642201833937E-2</v>
      </c>
      <c r="Q95" s="195">
        <f t="shared" si="11"/>
        <v>-0.26000000000000512</v>
      </c>
    </row>
    <row r="96" spans="1:17">
      <c r="A96" s="34" t="s">
        <v>138</v>
      </c>
      <c r="B96" s="194">
        <f>PPCL_NG!I96+PPCL_Spot!I96+GT_NG!I96+GT_Spot!I96+Bawana_NG!I96+Bawana_RLNG!I96+Bawana_Spot!I96</f>
        <v>112.07</v>
      </c>
      <c r="C96" s="194">
        <f>PPCL_NG!P96+PPCL_Spot!P96+GT_NG!P96+GT_Spot!P96+Bawana_NG!P96+Bawana_RLNG!P96+Bawana_Spot!P96</f>
        <v>112.1843119266055</v>
      </c>
      <c r="D96" s="195">
        <f t="shared" si="6"/>
        <v>-0.11431192660550948</v>
      </c>
      <c r="E96" s="194">
        <f>PPCL_NG!J96+PPCL_Spot!J96+GT_NG!J96+GT_Spot!J96+Bawana_NG!J96+Bawana_RLNG!J96+Bawana_Spot!J96</f>
        <v>51.24</v>
      </c>
      <c r="F96" s="194">
        <f>PPCL_NG!Q96+PPCL_Spot!Q96+GT_NG!Q96+GT_Spot!Q96+Bawana_NG!Q96+Bawana_RLNG!Q96+Bawana_Spot!Q96</f>
        <v>51.29724770642202</v>
      </c>
      <c r="G96" s="195">
        <f t="shared" si="7"/>
        <v>-5.7247706422018041E-2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20.49</v>
      </c>
      <c r="L96" s="194">
        <f>PPCL_NG!S96+PPCL_Spot!S96+GT_NG!S96+GT_Spot!S96+Bawana_NG!S96+Bawana_RLNG!S96+Bawana_Spot!S96</f>
        <v>20.503669724770642</v>
      </c>
      <c r="M96" s="195">
        <f t="shared" si="9"/>
        <v>-1.3669724770643654E-2</v>
      </c>
      <c r="N96" s="194">
        <f>PPCL_NG!M96+PPCL_Spot!M96+GT_NG!M96+GT_Spot!M96+Bawana_NG!M96+Bawana_RLNG!M96+Bawana_Spot!M96</f>
        <v>60.54</v>
      </c>
      <c r="O96" s="194">
        <f>PPCL_NG!T96+PPCL_Spot!T96+GT_NG!T96+GT_Spot!T96+Bawana_NG!T96+Bawana_RLNG!T96+Bawana_Spot!T96</f>
        <v>60.614770642201833</v>
      </c>
      <c r="P96" s="195">
        <f t="shared" si="10"/>
        <v>-7.4770642201833937E-2</v>
      </c>
      <c r="Q96" s="195">
        <f t="shared" si="11"/>
        <v>-0.26000000000000512</v>
      </c>
    </row>
    <row r="97" spans="1:17">
      <c r="A97" s="34" t="s">
        <v>139</v>
      </c>
      <c r="B97" s="194">
        <f>PPCL_NG!I97+PPCL_Spot!I97+GT_NG!I97+GT_Spot!I97+Bawana_NG!I97+Bawana_RLNG!I97+Bawana_Spot!I97</f>
        <v>112.07</v>
      </c>
      <c r="C97" s="194">
        <f>PPCL_NG!P97+PPCL_Spot!P97+GT_NG!P97+GT_Spot!P97+Bawana_NG!P97+Bawana_RLNG!P97+Bawana_Spot!P97</f>
        <v>112.1843119266055</v>
      </c>
      <c r="D97" s="195">
        <f t="shared" si="6"/>
        <v>-0.11431192660550948</v>
      </c>
      <c r="E97" s="194">
        <f>PPCL_NG!J97+PPCL_Spot!J97+GT_NG!J97+GT_Spot!J97+Bawana_NG!J97+Bawana_RLNG!J97+Bawana_Spot!J97</f>
        <v>51.24</v>
      </c>
      <c r="F97" s="194">
        <f>PPCL_NG!Q97+PPCL_Spot!Q97+GT_NG!Q97+GT_Spot!Q97+Bawana_NG!Q97+Bawana_RLNG!Q97+Bawana_Spot!Q97</f>
        <v>51.29724770642202</v>
      </c>
      <c r="G97" s="195">
        <f t="shared" si="7"/>
        <v>-5.7247706422018041E-2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20.49</v>
      </c>
      <c r="L97" s="194">
        <f>PPCL_NG!S97+PPCL_Spot!S97+GT_NG!S97+GT_Spot!S97+Bawana_NG!S97+Bawana_RLNG!S97+Bawana_Spot!S97</f>
        <v>20.503669724770642</v>
      </c>
      <c r="M97" s="195">
        <f t="shared" si="9"/>
        <v>-1.3669724770643654E-2</v>
      </c>
      <c r="N97" s="194">
        <f>PPCL_NG!M97+PPCL_Spot!M97+GT_NG!M97+GT_Spot!M97+Bawana_NG!M97+Bawana_RLNG!M97+Bawana_Spot!M97</f>
        <v>60.54</v>
      </c>
      <c r="O97" s="194">
        <f>PPCL_NG!T97+PPCL_Spot!T97+GT_NG!T97+GT_Spot!T97+Bawana_NG!T97+Bawana_RLNG!T97+Bawana_Spot!T97</f>
        <v>60.614770642201833</v>
      </c>
      <c r="P97" s="195">
        <f t="shared" si="10"/>
        <v>-7.4770642201833937E-2</v>
      </c>
      <c r="Q97" s="195">
        <f t="shared" si="11"/>
        <v>-0.26000000000000512</v>
      </c>
    </row>
    <row r="98" spans="1:17">
      <c r="A98" s="34" t="s">
        <v>140</v>
      </c>
      <c r="B98" s="194">
        <f>PPCL_NG!I98+PPCL_Spot!I98+GT_NG!I98+GT_Spot!I98+Bawana_NG!I98+Bawana_RLNG!I98+Bawana_Spot!I98</f>
        <v>112.07</v>
      </c>
      <c r="C98" s="194">
        <f>PPCL_NG!P98+PPCL_Spot!P98+GT_NG!P98+GT_Spot!P98+Bawana_NG!P98+Bawana_RLNG!P98+Bawana_Spot!P98</f>
        <v>112.1843119266055</v>
      </c>
      <c r="D98" s="195">
        <f t="shared" si="6"/>
        <v>-0.11431192660550948</v>
      </c>
      <c r="E98" s="194">
        <f>PPCL_NG!J98+PPCL_Spot!J98+GT_NG!J98+GT_Spot!J98+Bawana_NG!J98+Bawana_RLNG!J98+Bawana_Spot!J98</f>
        <v>51.24</v>
      </c>
      <c r="F98" s="194">
        <f>PPCL_NG!Q98+PPCL_Spot!Q98+GT_NG!Q98+GT_Spot!Q98+Bawana_NG!Q98+Bawana_RLNG!Q98+Bawana_Spot!Q98</f>
        <v>51.29724770642202</v>
      </c>
      <c r="G98" s="195">
        <f t="shared" si="7"/>
        <v>-5.7247706422018041E-2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20.49</v>
      </c>
      <c r="L98" s="194">
        <f>PPCL_NG!S98+PPCL_Spot!S98+GT_NG!S98+GT_Spot!S98+Bawana_NG!S98+Bawana_RLNG!S98+Bawana_Spot!S98</f>
        <v>20.503669724770642</v>
      </c>
      <c r="M98" s="195">
        <f t="shared" si="9"/>
        <v>-1.3669724770643654E-2</v>
      </c>
      <c r="N98" s="194">
        <f>PPCL_NG!M98+PPCL_Spot!M98+GT_NG!M98+GT_Spot!M98+Bawana_NG!M98+Bawana_RLNG!M98+Bawana_Spot!M98</f>
        <v>60.54</v>
      </c>
      <c r="O98" s="194">
        <f>PPCL_NG!T98+PPCL_Spot!T98+GT_NG!T98+GT_Spot!T98+Bawana_NG!T98+Bawana_RLNG!T98+Bawana_Spot!T98</f>
        <v>60.614770642201833</v>
      </c>
      <c r="P98" s="195">
        <f t="shared" si="10"/>
        <v>-7.4770642201833937E-2</v>
      </c>
      <c r="Q98" s="195">
        <f t="shared" si="11"/>
        <v>-0.26000000000000512</v>
      </c>
    </row>
    <row r="99" spans="1:17">
      <c r="A99" s="34" t="s">
        <v>324</v>
      </c>
      <c r="B99" s="194">
        <f>PPCL_NG!I99+PPCL_Spot!I99+GT_NG!I99+GT_Spot!I99+Bawana_NG!I99+Bawana_RLNG!I99+Bawana_Spot!I99</f>
        <v>2.4953700000000012</v>
      </c>
      <c r="C99" s="194">
        <f>PPCL_NG!P99+PPCL_Spot!P99+GT_NG!P99+GT_Spot!P99+Bawana_NG!P99+Bawana_RLNG!P99+Bawana_Spot!P99</f>
        <v>2.496904355337509</v>
      </c>
      <c r="D99" s="195">
        <f t="shared" si="6"/>
        <v>-1.5343553375077867E-3</v>
      </c>
      <c r="E99" s="194">
        <f>PPCL_NG!J99+PPCL_Spot!J99+GT_NG!J99+GT_Spot!J99+Bawana_NG!J99+Bawana_RLNG!J99+Bawana_Spot!J99</f>
        <v>1.2846324999999994</v>
      </c>
      <c r="F99" s="194">
        <f>PPCL_NG!Q99+PPCL_Spot!Q99+GT_NG!Q99+GT_Spot!Q99+Bawana_NG!Q99+Bawana_RLNG!Q99+Bawana_Spot!Q99</f>
        <v>1.2853754951456815</v>
      </c>
      <c r="G99" s="195">
        <f t="shared" si="7"/>
        <v>-7.4299514568210157E-4</v>
      </c>
      <c r="H99" s="194">
        <f>PPCL_NG!K99+PPCL_Spot!K99+GT_NG!K99+GT_Spot!K99+Bawana_NG!K99+Bawana_RLNG!K99+Bawana_Spot!K99</f>
        <v>0.13987999999999987</v>
      </c>
      <c r="I99" s="194">
        <f>PPCL_NG!R99+PPCL_Spot!R99+GT_NG!R99+GT_Spot!R99+Bawana_NG!R99+Bawana_RLNG!R99+Bawana_Spot!R99</f>
        <v>0.13987685577215764</v>
      </c>
      <c r="J99" s="195">
        <f t="shared" si="8"/>
        <v>3.144227842227787E-6</v>
      </c>
      <c r="K99" s="194">
        <f>PPCL_NG!L99+PPCL_Spot!L99+GT_NG!L99+GT_Spot!L99+Bawana_NG!L99+Bawana_RLNG!L99+Bawana_Spot!L99</f>
        <v>0.51025500000000035</v>
      </c>
      <c r="L99" s="194">
        <f>PPCL_NG!S99+PPCL_Spot!S99+GT_NG!S99+GT_Spot!S99+Bawana_NG!S99+Bawana_RLNG!S99+Bawana_Spot!S99</f>
        <v>0.51043333096835719</v>
      </c>
      <c r="M99" s="195">
        <f t="shared" si="9"/>
        <v>-1.7833096835684348E-4</v>
      </c>
      <c r="N99" s="194">
        <f>PPCL_NG!M99+PPCL_Spot!M99+GT_NG!M99+GT_Spot!M99+Bawana_NG!M99+Bawana_RLNG!M99+Bawana_Spot!M99</f>
        <v>1.5443325000000034</v>
      </c>
      <c r="O99" s="194">
        <f>PPCL_NG!T99+PPCL_Spot!T99+GT_NG!T99+GT_Spot!T99+Bawana_NG!T99+Bawana_RLNG!T99+Bawana_Spot!T99</f>
        <v>1.5453049627762949</v>
      </c>
      <c r="P99" s="195">
        <f t="shared" si="10"/>
        <v>-9.7246277629148281E-4</v>
      </c>
      <c r="Q99" s="195">
        <f t="shared" si="11"/>
        <v>-3.4249999999959868E-3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2024-11-19T15:36:35Z</dcterms:modified>
</cp:coreProperties>
</file>